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20" yWindow="-120" windowWidth="20730" windowHeight="11160"/>
  </bookViews>
  <sheets>
    <sheet name="Packing List" sheetId="1" r:id="rId1"/>
    <sheet name="Unassorted Pcs" sheetId="2" r:id="rId2"/>
  </sheets>
  <definedNames>
    <definedName name="_xlnm._FilterDatabase" localSheetId="0" hidden="1">'Packing List'!$A$3:$AA$3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5" i="1" l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H60" i="2" l="1"/>
  <c r="H59" i="2"/>
  <c r="H56" i="2"/>
  <c r="H57" i="2"/>
  <c r="H58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I34" i="1"/>
  <c r="K34" i="1" s="1"/>
  <c r="I28" i="1"/>
  <c r="K28" i="1" s="1"/>
  <c r="I22" i="1"/>
  <c r="K22" i="1" s="1"/>
  <c r="I29" i="1"/>
  <c r="K29" i="1" s="1"/>
  <c r="I14" i="1"/>
  <c r="K14" i="1" s="1"/>
  <c r="I27" i="1"/>
  <c r="K27" i="1" s="1"/>
  <c r="I16" i="1"/>
  <c r="K16" i="1" s="1"/>
  <c r="I23" i="1"/>
  <c r="K23" i="1" s="1"/>
  <c r="I17" i="1"/>
  <c r="K17" i="1" s="1"/>
  <c r="I24" i="1"/>
  <c r="K24" i="1" s="1"/>
  <c r="I30" i="1"/>
  <c r="K30" i="1" s="1"/>
  <c r="I15" i="1"/>
  <c r="K15" i="1" s="1"/>
  <c r="I25" i="1"/>
  <c r="K25" i="1" s="1"/>
  <c r="I8" i="1"/>
  <c r="K8" i="1" s="1"/>
  <c r="I12" i="1"/>
  <c r="K12" i="1" s="1"/>
  <c r="I4" i="1"/>
  <c r="I9" i="1"/>
  <c r="K9" i="1" s="1"/>
  <c r="I18" i="1"/>
  <c r="K18" i="1" s="1"/>
  <c r="I13" i="1"/>
  <c r="K13" i="1" s="1"/>
  <c r="I33" i="1"/>
  <c r="K33" i="1" s="1"/>
  <c r="I19" i="1"/>
  <c r="K19" i="1" s="1"/>
  <c r="I5" i="1"/>
  <c r="K5" i="1" s="1"/>
  <c r="I31" i="1"/>
  <c r="K31" i="1" s="1"/>
  <c r="I32" i="1"/>
  <c r="K32" i="1" s="1"/>
  <c r="I20" i="1"/>
  <c r="K20" i="1" s="1"/>
  <c r="I7" i="1"/>
  <c r="K7" i="1" s="1"/>
  <c r="I26" i="1"/>
  <c r="K26" i="1" s="1"/>
  <c r="I11" i="1"/>
  <c r="K11" i="1" s="1"/>
  <c r="I6" i="1"/>
  <c r="K6" i="1" s="1"/>
  <c r="I10" i="1"/>
  <c r="K10" i="1" s="1"/>
  <c r="K4" i="1" l="1"/>
  <c r="I35" i="1"/>
  <c r="H5" i="2"/>
  <c r="K35" i="1" l="1"/>
  <c r="A2" i="1"/>
</calcChain>
</file>

<file path=xl/sharedStrings.xml><?xml version="1.0" encoding="utf-8"?>
<sst xmlns="http://schemas.openxmlformats.org/spreadsheetml/2006/main" count="609" uniqueCount="258">
  <si>
    <t>Season</t>
  </si>
  <si>
    <t>Gender</t>
  </si>
  <si>
    <t>Style Part Image</t>
  </si>
  <si>
    <t>Style</t>
  </si>
  <si>
    <t>Color</t>
  </si>
  <si>
    <t>Q Available Pcs</t>
  </si>
  <si>
    <t>35</t>
  </si>
  <si>
    <t>36</t>
  </si>
  <si>
    <t>36½</t>
  </si>
  <si>
    <t>37</t>
  </si>
  <si>
    <t>37½</t>
  </si>
  <si>
    <t>38</t>
  </si>
  <si>
    <t>38½</t>
  </si>
  <si>
    <t>39</t>
  </si>
  <si>
    <t>39½</t>
  </si>
  <si>
    <t>40</t>
  </si>
  <si>
    <t>41</t>
  </si>
  <si>
    <t>42</t>
  </si>
  <si>
    <t>43</t>
  </si>
  <si>
    <t>44</t>
  </si>
  <si>
    <t>45</t>
  </si>
  <si>
    <t>2017-1</t>
  </si>
  <si>
    <t>M</t>
  </si>
  <si>
    <t>W</t>
  </si>
  <si>
    <t>FLBYR1LEA05</t>
  </si>
  <si>
    <t>FLEDA1ESU06</t>
  </si>
  <si>
    <t>2017-2</t>
  </si>
  <si>
    <t>FLBKK2LEA08</t>
  </si>
  <si>
    <t>FLBN22DEN08</t>
  </si>
  <si>
    <t>FLDLI2SUE03</t>
  </si>
  <si>
    <t>Nude</t>
  </si>
  <si>
    <t>FLJYN2SUE14</t>
  </si>
  <si>
    <t>FLNI22PEL07</t>
  </si>
  <si>
    <t>FLNIE2LEA07</t>
  </si>
  <si>
    <t>FLNIE2SUE07</t>
  </si>
  <si>
    <t>FLPD32LEL03</t>
  </si>
  <si>
    <t>FLPRI2SUE03</t>
  </si>
  <si>
    <t>FLPRS2SUE03</t>
  </si>
  <si>
    <t>FLRAM2SUE03</t>
  </si>
  <si>
    <t>FLREL2FAM14</t>
  </si>
  <si>
    <t>FLOHR2LEP12</t>
  </si>
  <si>
    <t>2017-3</t>
  </si>
  <si>
    <t>FLABY3SUE09</t>
  </si>
  <si>
    <t>FLBY73LEA08</t>
  </si>
  <si>
    <t>FLCEL3SUE11</t>
  </si>
  <si>
    <t>FLCN23SUE10</t>
  </si>
  <si>
    <t>FLCOL3LEM08</t>
  </si>
  <si>
    <t>FLHA83FAM07</t>
  </si>
  <si>
    <t>FLLBY3LEA10</t>
  </si>
  <si>
    <t>FLRAL3RUB11</t>
  </si>
  <si>
    <t>FLRID3PAT08</t>
  </si>
  <si>
    <t>FLSIN3PAT02</t>
  </si>
  <si>
    <t>FLFUR3ELE12</t>
  </si>
  <si>
    <t>FLJLL3FAM12</t>
  </si>
  <si>
    <t>2017-4</t>
  </si>
  <si>
    <t>FMETH4LEA13</t>
  </si>
  <si>
    <t>FLRIL4SUE10</t>
  </si>
  <si>
    <t>FLOHA4SUE12</t>
  </si>
  <si>
    <t>2018-1</t>
  </si>
  <si>
    <t>FMBIL1FAB10</t>
  </si>
  <si>
    <t>FLADY1ELE09</t>
  </si>
  <si>
    <t>FLBAI1PAF08</t>
  </si>
  <si>
    <t>FLBN51PAF08</t>
  </si>
  <si>
    <t>2018-2</t>
  </si>
  <si>
    <t>FLCH22LEA03</t>
  </si>
  <si>
    <t>FLDPH2FAB05</t>
  </si>
  <si>
    <t>FLDRO2FAB03</t>
  </si>
  <si>
    <t>FLEMP2ELE03</t>
  </si>
  <si>
    <t>FLKAH2SAT03</t>
  </si>
  <si>
    <t>FLTD22LEA03</t>
  </si>
  <si>
    <t>FLTEI2ESU03</t>
  </si>
  <si>
    <t>FLBOB2LEA12</t>
  </si>
  <si>
    <t>FLMRI2LEA12</t>
  </si>
  <si>
    <t>2018-3</t>
  </si>
  <si>
    <t>FMLUI3LEA12</t>
  </si>
  <si>
    <t>FLVNT3RUB09</t>
  </si>
  <si>
    <t>FLFHS3LEA12</t>
  </si>
  <si>
    <t>FLJLY3FAM12</t>
  </si>
  <si>
    <t>FLSNN3FAL12</t>
  </si>
  <si>
    <t>FLUPE3LEM12</t>
  </si>
  <si>
    <t>2018-4</t>
  </si>
  <si>
    <t>FLAEE4SUE11</t>
  </si>
  <si>
    <t>FLAKN4LEA10</t>
  </si>
  <si>
    <t>FLARR4LEA10</t>
  </si>
  <si>
    <t>FLAUR4LEA10</t>
  </si>
  <si>
    <t>FLBAE4ESU03</t>
  </si>
  <si>
    <t>FLBBJ4PAF10</t>
  </si>
  <si>
    <t>FLBDN4SUE08</t>
  </si>
  <si>
    <t>FLBE74LEA08</t>
  </si>
  <si>
    <t>FLBL14LEA08</t>
  </si>
  <si>
    <t>FLBR54FAM08</t>
  </si>
  <si>
    <t>FLBRS4LEM08</t>
  </si>
  <si>
    <t>FLDD24SUE09</t>
  </si>
  <si>
    <t>FLEVE4LEA07</t>
  </si>
  <si>
    <t>FLKCE4LEA11</t>
  </si>
  <si>
    <t>FLNID2DEN11</t>
  </si>
  <si>
    <t>FLNOR4ELE11</t>
  </si>
  <si>
    <t>FLOEA4LEA08</t>
  </si>
  <si>
    <t>FLRNN4LEA08</t>
  </si>
  <si>
    <t>FLTOR4PAF03</t>
  </si>
  <si>
    <t>FLTOR4PEL03</t>
  </si>
  <si>
    <t>FLBRZ4LEA12</t>
  </si>
  <si>
    <t>FLFRE3LEA12</t>
  </si>
  <si>
    <t>FLJAT4FAL12</t>
  </si>
  <si>
    <t>FLRMM4LEA12</t>
  </si>
  <si>
    <t>2019-1</t>
  </si>
  <si>
    <t>FM5SOUSUE13</t>
  </si>
  <si>
    <t>FL5NINELE10</t>
  </si>
  <si>
    <t>2019-2</t>
  </si>
  <si>
    <t>FMALX3LEA09</t>
  </si>
  <si>
    <t>FMALX3SUE09</t>
  </si>
  <si>
    <t>PCS</t>
  </si>
  <si>
    <t>Tot Whs</t>
  </si>
  <si>
    <t>Whs</t>
  </si>
  <si>
    <t>Model Descr</t>
  </si>
  <si>
    <t>Footwear Dress</t>
  </si>
  <si>
    <t>Footwear Active</t>
  </si>
  <si>
    <t>Guess Man</t>
  </si>
  <si>
    <t>Black</t>
  </si>
  <si>
    <t>Cogna</t>
  </si>
  <si>
    <t>Cream</t>
  </si>
  <si>
    <t>Blue</t>
  </si>
  <si>
    <t>Beige</t>
  </si>
  <si>
    <t>Coral</t>
  </si>
  <si>
    <t>Silve</t>
  </si>
  <si>
    <t>Gold</t>
  </si>
  <si>
    <t>Grey</t>
  </si>
  <si>
    <t>Blkbl</t>
  </si>
  <si>
    <t>Bronz</t>
  </si>
  <si>
    <t>Purpl</t>
  </si>
  <si>
    <t>Leopa</t>
  </si>
  <si>
    <t>Red</t>
  </si>
  <si>
    <t>White</t>
  </si>
  <si>
    <t>Blush</t>
  </si>
  <si>
    <t>Pewte</t>
  </si>
  <si>
    <t>Rosgo</t>
  </si>
  <si>
    <t>Blkpl</t>
  </si>
  <si>
    <t>Whisi</t>
  </si>
  <si>
    <t>Green</t>
  </si>
  <si>
    <t>Beibr</t>
  </si>
  <si>
    <t>Whigr</t>
  </si>
  <si>
    <t>Lred</t>
  </si>
  <si>
    <t>Snow</t>
  </si>
  <si>
    <t>Brown</t>
  </si>
  <si>
    <t>Cuoio</t>
  </si>
  <si>
    <t>Dbrow</t>
  </si>
  <si>
    <t>Cognac</t>
  </si>
  <si>
    <t>Beige Neutro</t>
  </si>
  <si>
    <t>Argent</t>
  </si>
  <si>
    <t>Grey-Do Not Use</t>
  </si>
  <si>
    <t>Black/Black</t>
  </si>
  <si>
    <t>Bronzo</t>
  </si>
  <si>
    <t>Purple</t>
  </si>
  <si>
    <t>Leopardato 8571</t>
  </si>
  <si>
    <t>Plaino</t>
  </si>
  <si>
    <t>Pewter</t>
  </si>
  <si>
    <t>Rose Gold</t>
  </si>
  <si>
    <t>Fondo Verde Logo Blu</t>
  </si>
  <si>
    <t>Beige/Light Brown</t>
  </si>
  <si>
    <t>Stripe White/Green</t>
  </si>
  <si>
    <t>Dark Brown</t>
  </si>
  <si>
    <t>Color Descr</t>
  </si>
  <si>
    <t>Byron/Sling Back/Fabric</t>
  </si>
  <si>
    <t>Editta/Sabot/Fabric</t>
  </si>
  <si>
    <t>Bekki/Decollete (Pump)/Leather</t>
  </si>
  <si>
    <t>Beonca2/Decollete (Pump)/Fabri</t>
  </si>
  <si>
    <t>Hadli/Sandalo (Sandal)/Suede</t>
  </si>
  <si>
    <t>Jalyn          Mocassino Suede</t>
  </si>
  <si>
    <t>Elinie2/Spuntato (Open Toe)/Le</t>
  </si>
  <si>
    <t>Elinie/Spuntato (Open Toe)/Lea</t>
  </si>
  <si>
    <t>Elinie/Spuntato (Open Toe)/Sue</t>
  </si>
  <si>
    <t>Padton3/Sandalo (Sandal)/Leath</t>
  </si>
  <si>
    <t>Peri/Sandalo (Sandal)/Leather</t>
  </si>
  <si>
    <t>Paris</t>
  </si>
  <si>
    <t>Ramlee/Sandalo (Sandal)/Suede</t>
  </si>
  <si>
    <t>Rela           Glitter Fabric</t>
  </si>
  <si>
    <t>Ohara           Pelle Stampata</t>
  </si>
  <si>
    <t>Aby/Shootie  (Ankle Boot)/Sued</t>
  </si>
  <si>
    <t>Bayan7/Decollete (Pump)/Leathe</t>
  </si>
  <si>
    <t>Celestin       Stivale</t>
  </si>
  <si>
    <t>Lucena2/Stivaletto (Bootie)/Su</t>
  </si>
  <si>
    <t>Becool/Decollete (Pump)/Leathe</t>
  </si>
  <si>
    <t>Hadie8/Spuntato (Open Toe)/Fab</t>
  </si>
  <si>
    <t>Luluby/Stivaletto (Bootie)/Lea</t>
  </si>
  <si>
    <t>Ralan          Rubber Boot</t>
  </si>
  <si>
    <t>Ridley3/Decollete (Pump)/Paten</t>
  </si>
  <si>
    <t>Sincity/Ballerina/Patent</t>
  </si>
  <si>
    <t>Fur            Polyurethane</t>
  </si>
  <si>
    <t>Jilly          Metallic Fabric</t>
  </si>
  <si>
    <t>Ethan</t>
  </si>
  <si>
    <t>Rilley/Stivaletto (Bootie)/Sue</t>
  </si>
  <si>
    <t>Ohara</t>
  </si>
  <si>
    <t>Billy</t>
  </si>
  <si>
    <t>Adyn/Shootie  (Ankle Boot)/Lea</t>
  </si>
  <si>
    <t>Bailee/Decollete (Pump)/Leathe</t>
  </si>
  <si>
    <t>Bennie5/Decollete (Pump)/Leath</t>
  </si>
  <si>
    <t>Chloe2/Sandalo (Sandal)</t>
  </si>
  <si>
    <t>Daphni/Sling Back/Fabric</t>
  </si>
  <si>
    <t>Dario/Sandalo (Sandal)/Fabric</t>
  </si>
  <si>
    <t>Empress</t>
  </si>
  <si>
    <t>Kahluan</t>
  </si>
  <si>
    <t>Tilday2/Sandalo (Sandal)</t>
  </si>
  <si>
    <t>Teigan/Sandalo (Sandal)</t>
  </si>
  <si>
    <t>Bobo/Active Lady/Leather</t>
  </si>
  <si>
    <t>Miriam</t>
  </si>
  <si>
    <t>Luiss</t>
  </si>
  <si>
    <t>Venat</t>
  </si>
  <si>
    <t>Fhalstar</t>
  </si>
  <si>
    <t>Jilly</t>
  </si>
  <si>
    <t>Sunny</t>
  </si>
  <si>
    <t>Super</t>
  </si>
  <si>
    <t>Aerite/Stivale (Boot)/Suede</t>
  </si>
  <si>
    <t>Akon/Stivaletto (Bootie)/Leath</t>
  </si>
  <si>
    <t>Arron/Stivaletto (Bootie)/Leat</t>
  </si>
  <si>
    <t>Laurien/Stivaletto (Bootie)/Le</t>
  </si>
  <si>
    <t>Bainne/Sandalo (Sandal)/Fabric</t>
  </si>
  <si>
    <t>Bobbijo2/Stivaletto (Bootie)/L</t>
  </si>
  <si>
    <t>Braden/Decollete (Pump)/Suede</t>
  </si>
  <si>
    <t>Bennie7/Decollete (Pump)/Leath</t>
  </si>
  <si>
    <t>Blix11/Decollete (Pump)/Leathe</t>
  </si>
  <si>
    <t>Braylea5</t>
  </si>
  <si>
    <t>Bradens/Decollete (Pump)/Leath</t>
  </si>
  <si>
    <t>Deidra2/Shootie  (Ankle Boot)/</t>
  </si>
  <si>
    <t>Evelene/Spuntato (Open Toe)/Le</t>
  </si>
  <si>
    <t>Kice/Stivale (Boot)/Leather</t>
  </si>
  <si>
    <t>Norris/Shootie  (Ankle Boot)/L</t>
  </si>
  <si>
    <t>Orlena/Decollete (Pump)/Leathe</t>
  </si>
  <si>
    <t>Brinn/Decollete (Pump)/Leather</t>
  </si>
  <si>
    <t>Toriana/Sandalo (Sandal)/Leath</t>
  </si>
  <si>
    <t>Brayz/Active Lady/Leather</t>
  </si>
  <si>
    <t>Freda          Lea12</t>
  </si>
  <si>
    <t>Janett/Active Lady/Leather Lik</t>
  </si>
  <si>
    <t>Rimma Special</t>
  </si>
  <si>
    <t>Soul</t>
  </si>
  <si>
    <t>Nina3</t>
  </si>
  <si>
    <t>Alex</t>
  </si>
  <si>
    <t>M/W</t>
  </si>
  <si>
    <t>Sneaker</t>
  </si>
  <si>
    <t>FM5NRYELE12SPACE</t>
  </si>
  <si>
    <t xml:space="preserve">Space </t>
  </si>
  <si>
    <t>Space</t>
  </si>
  <si>
    <t>FLCIT4ELE12WHITE</t>
  </si>
  <si>
    <t>Category</t>
  </si>
  <si>
    <t>Qty</t>
  </si>
  <si>
    <t>Picture</t>
  </si>
  <si>
    <t>Unassorted Pcs</t>
  </si>
  <si>
    <t xml:space="preserve"> </t>
  </si>
  <si>
    <t>Collection</t>
  </si>
  <si>
    <t>silver</t>
  </si>
  <si>
    <t>Whigo</t>
  </si>
  <si>
    <t>White/Gold</t>
  </si>
  <si>
    <t>FLGAM1ELE12</t>
  </si>
  <si>
    <t>Boots</t>
  </si>
  <si>
    <t>59 (AVERAGE)</t>
  </si>
  <si>
    <t>Man</t>
  </si>
  <si>
    <t>Woman</t>
  </si>
  <si>
    <t>Platinum</t>
  </si>
  <si>
    <t>FLNNA3PEL10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</si>
</sst>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;[Red]\(#,##0\)"/>
    <numFmt numFmtId="165" formatCode="_-* #,##0.00\ [$€-410]_-;\-* #,##0.00\ [$€-410]_-;_-* &quot;-&quot;??\ [$€-410]_-;_-@_-"/>
  </numFmts>
  <fonts count="12">
    <font>
      <sz val="10"/>
      <color rgb="FF000000"/>
      <name val="Arial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indexed="8"/>
      <name val="Arial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C0C0C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8" fillId="0" borderId="0" applyFont="0" applyFill="0" applyBorder="0" applyAlignment="0" applyProtection="0"/>
    <xf numFmtId="0" fontId="11" fillId="0" borderId="0" applyBorder="0" applyProtection="0"/>
  </cellStyleXfs>
  <cellXfs count="44">
    <xf numFmtId="0" fontId="0" fillId="0" borderId="0" xfId="0"/>
    <xf numFmtId="0" fontId="0" fillId="2" borderId="0" xfId="0" applyFill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0" fillId="2" borderId="0" xfId="0" applyFill="1"/>
    <xf numFmtId="164" fontId="1" fillId="2" borderId="0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wrapText="1"/>
    </xf>
    <xf numFmtId="0" fontId="0" fillId="0" borderId="1" xfId="0" applyBorder="1"/>
    <xf numFmtId="0" fontId="7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Border="1"/>
    <xf numFmtId="164" fontId="0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8" xfId="0" applyFill="1" applyBorder="1"/>
    <xf numFmtId="164" fontId="2" fillId="2" borderId="8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44" fontId="3" fillId="2" borderId="1" xfId="1" applyFont="1" applyFill="1" applyBorder="1" applyAlignment="1">
      <alignment horizontal="center" vertical="center" wrapText="1"/>
    </xf>
    <xf numFmtId="44" fontId="3" fillId="2" borderId="6" xfId="1" applyFont="1" applyFill="1" applyBorder="1" applyAlignment="1">
      <alignment horizontal="center" vertical="center" wrapText="1"/>
    </xf>
    <xf numFmtId="0" fontId="2" fillId="3" borderId="7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</cellXfs>
  <cellStyles count="3">
    <cellStyle name="Currency" xfId="1" builtinId="4"/>
    <cellStyle name="Excel Built-in Normal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39" Type="http://schemas.openxmlformats.org/officeDocument/2006/relationships/image" Target="../media/image72.jpeg"/><Relationship Id="rId21" Type="http://schemas.openxmlformats.org/officeDocument/2006/relationships/image" Target="../media/image54.jpeg"/><Relationship Id="rId34" Type="http://schemas.openxmlformats.org/officeDocument/2006/relationships/image" Target="../media/image67.jpeg"/><Relationship Id="rId42" Type="http://schemas.openxmlformats.org/officeDocument/2006/relationships/image" Target="../media/image75.jpg"/><Relationship Id="rId47" Type="http://schemas.openxmlformats.org/officeDocument/2006/relationships/image" Target="../media/image80.jpg"/><Relationship Id="rId50" Type="http://schemas.openxmlformats.org/officeDocument/2006/relationships/image" Target="../media/image83.jpg"/><Relationship Id="rId55" Type="http://schemas.openxmlformats.org/officeDocument/2006/relationships/image" Target="../media/image88.jp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33" Type="http://schemas.openxmlformats.org/officeDocument/2006/relationships/image" Target="../media/image66.jpeg"/><Relationship Id="rId38" Type="http://schemas.openxmlformats.org/officeDocument/2006/relationships/image" Target="../media/image71.jpeg"/><Relationship Id="rId46" Type="http://schemas.openxmlformats.org/officeDocument/2006/relationships/image" Target="../media/image79.jp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2.jpeg"/><Relationship Id="rId41" Type="http://schemas.openxmlformats.org/officeDocument/2006/relationships/image" Target="../media/image74.jpg"/><Relationship Id="rId54" Type="http://schemas.openxmlformats.org/officeDocument/2006/relationships/image" Target="../media/image87.jp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32" Type="http://schemas.openxmlformats.org/officeDocument/2006/relationships/image" Target="../media/image65.jpeg"/><Relationship Id="rId37" Type="http://schemas.openxmlformats.org/officeDocument/2006/relationships/image" Target="../media/image70.jpeg"/><Relationship Id="rId40" Type="http://schemas.openxmlformats.org/officeDocument/2006/relationships/image" Target="../media/image73.jpg"/><Relationship Id="rId45" Type="http://schemas.openxmlformats.org/officeDocument/2006/relationships/image" Target="../media/image78.jpg"/><Relationship Id="rId53" Type="http://schemas.openxmlformats.org/officeDocument/2006/relationships/image" Target="../media/image86.jpg"/><Relationship Id="rId58" Type="http://schemas.openxmlformats.org/officeDocument/2006/relationships/image" Target="../media/image91.jp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69.jpeg"/><Relationship Id="rId49" Type="http://schemas.openxmlformats.org/officeDocument/2006/relationships/image" Target="../media/image82.jpg"/><Relationship Id="rId57" Type="http://schemas.openxmlformats.org/officeDocument/2006/relationships/image" Target="../media/image90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31" Type="http://schemas.openxmlformats.org/officeDocument/2006/relationships/image" Target="../media/image64.jpeg"/><Relationship Id="rId44" Type="http://schemas.openxmlformats.org/officeDocument/2006/relationships/image" Target="../media/image77.jpg"/><Relationship Id="rId52" Type="http://schemas.openxmlformats.org/officeDocument/2006/relationships/image" Target="../media/image85.jp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3.jpeg"/><Relationship Id="rId35" Type="http://schemas.openxmlformats.org/officeDocument/2006/relationships/image" Target="../media/image68.jpeg"/><Relationship Id="rId43" Type="http://schemas.openxmlformats.org/officeDocument/2006/relationships/image" Target="../media/image76.jpg"/><Relationship Id="rId48" Type="http://schemas.openxmlformats.org/officeDocument/2006/relationships/image" Target="../media/image81.jpg"/><Relationship Id="rId56" Type="http://schemas.openxmlformats.org/officeDocument/2006/relationships/image" Target="../media/image89.jpg"/><Relationship Id="rId8" Type="http://schemas.openxmlformats.org/officeDocument/2006/relationships/image" Target="../media/image41.jpeg"/><Relationship Id="rId51" Type="http://schemas.openxmlformats.org/officeDocument/2006/relationships/image" Target="../media/image84.jpg"/><Relationship Id="rId3" Type="http://schemas.openxmlformats.org/officeDocument/2006/relationships/image" Target="../media/image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721</xdr:colOff>
      <xdr:row>27</xdr:row>
      <xdr:rowOff>198515</xdr:rowOff>
    </xdr:from>
    <xdr:to>
      <xdr:col>0</xdr:col>
      <xdr:colOff>1377337</xdr:colOff>
      <xdr:row>27</xdr:row>
      <xdr:rowOff>1396998</xdr:rowOff>
    </xdr:to>
    <xdr:pic>
      <xdr:nvPicPr>
        <xdr:cNvPr id="31" name="Picture 30" descr="FLPD32LEL03.jpg?transf=w_200,h_200,c_fit&amp;region=EU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853" b="-1808"/>
        <a:stretch/>
      </xdr:blipFill>
      <xdr:spPr>
        <a:xfrm>
          <a:off x="721" y="46257182"/>
          <a:ext cx="1376616" cy="11984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453055</xdr:rowOff>
    </xdr:from>
    <xdr:to>
      <xdr:col>0</xdr:col>
      <xdr:colOff>1411730</xdr:colOff>
      <xdr:row>21</xdr:row>
      <xdr:rowOff>1363132</xdr:rowOff>
    </xdr:to>
    <xdr:pic>
      <xdr:nvPicPr>
        <xdr:cNvPr id="35" name="Picture 34" descr="FLREL2FAM14.jpg?transf=w_200,h_200,c_fit&amp;region=EU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7471" b="78"/>
        <a:stretch/>
      </xdr:blipFill>
      <xdr:spPr>
        <a:xfrm>
          <a:off x="0" y="34954722"/>
          <a:ext cx="1411730" cy="9100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356157</xdr:rowOff>
    </xdr:from>
    <xdr:to>
      <xdr:col>0</xdr:col>
      <xdr:colOff>1433090</xdr:colOff>
      <xdr:row>28</xdr:row>
      <xdr:rowOff>1286933</xdr:rowOff>
    </xdr:to>
    <xdr:pic>
      <xdr:nvPicPr>
        <xdr:cNvPr id="36" name="Picture 35" descr="FLOHR2LEP12.jpg?transf=w_200,h_200,c_fit&amp;region=EU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4116" b="8092"/>
        <a:stretch/>
      </xdr:blipFill>
      <xdr:spPr>
        <a:xfrm>
          <a:off x="0" y="48065824"/>
          <a:ext cx="1433090" cy="930776"/>
        </a:xfrm>
        <a:prstGeom prst="rect">
          <a:avLst/>
        </a:prstGeom>
      </xdr:spPr>
    </xdr:pic>
    <xdr:clientData/>
  </xdr:twoCellAnchor>
  <xdr:twoCellAnchor>
    <xdr:from>
      <xdr:col>0</xdr:col>
      <xdr:colOff>69175</xdr:colOff>
      <xdr:row>13</xdr:row>
      <xdr:rowOff>138709</xdr:rowOff>
    </xdr:from>
    <xdr:to>
      <xdr:col>0</xdr:col>
      <xdr:colOff>1344595</xdr:colOff>
      <xdr:row>13</xdr:row>
      <xdr:rowOff>1532467</xdr:rowOff>
    </xdr:to>
    <xdr:pic>
      <xdr:nvPicPr>
        <xdr:cNvPr id="41" name="Picture 40" descr="FLABY3SUE09.jpg?transf=w_200,h_200,c_fit&amp;region=EU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175" y="18130376"/>
          <a:ext cx="1275420" cy="13937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173836</xdr:rowOff>
    </xdr:from>
    <xdr:to>
      <xdr:col>0</xdr:col>
      <xdr:colOff>1348963</xdr:colOff>
      <xdr:row>26</xdr:row>
      <xdr:rowOff>1447799</xdr:rowOff>
    </xdr:to>
    <xdr:pic>
      <xdr:nvPicPr>
        <xdr:cNvPr id="52" name="Picture 51" descr="FLRAL3RUB11.jpg?transf=w_200,h_200,c_fit&amp;region=EU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4581503"/>
          <a:ext cx="1348963" cy="1273963"/>
        </a:xfrm>
        <a:prstGeom prst="rect">
          <a:avLst/>
        </a:prstGeom>
      </xdr:spPr>
    </xdr:pic>
    <xdr:clientData/>
  </xdr:twoCellAnchor>
  <xdr:twoCellAnchor>
    <xdr:from>
      <xdr:col>0</xdr:col>
      <xdr:colOff>84486</xdr:colOff>
      <xdr:row>23</xdr:row>
      <xdr:rowOff>88989</xdr:rowOff>
    </xdr:from>
    <xdr:to>
      <xdr:col>0</xdr:col>
      <xdr:colOff>1284747</xdr:colOff>
      <xdr:row>23</xdr:row>
      <xdr:rowOff>1312333</xdr:rowOff>
    </xdr:to>
    <xdr:pic>
      <xdr:nvPicPr>
        <xdr:cNvPr id="92" name="Picture 91" descr="FLBAI1PAF08.jpg?transf=w_200,h_200,c_fit&amp;region=EU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486" y="39543656"/>
          <a:ext cx="1200261" cy="12233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173113</xdr:rowOff>
    </xdr:from>
    <xdr:to>
      <xdr:col>0</xdr:col>
      <xdr:colOff>1368172</xdr:colOff>
      <xdr:row>29</xdr:row>
      <xdr:rowOff>1320799</xdr:rowOff>
    </xdr:to>
    <xdr:pic>
      <xdr:nvPicPr>
        <xdr:cNvPr id="128" name="Picture 127" descr="FLCH22LEA03.jpg?transf=w_200,h_200,c_fit&amp;region=EU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1260" b="6457"/>
        <a:stretch/>
      </xdr:blipFill>
      <xdr:spPr>
        <a:xfrm>
          <a:off x="0" y="49533780"/>
          <a:ext cx="1368172" cy="1147686"/>
        </a:xfrm>
        <a:prstGeom prst="rect">
          <a:avLst/>
        </a:prstGeom>
      </xdr:spPr>
    </xdr:pic>
    <xdr:clientData/>
  </xdr:twoCellAnchor>
  <xdr:twoCellAnchor>
    <xdr:from>
      <xdr:col>0</xdr:col>
      <xdr:colOff>136457</xdr:colOff>
      <xdr:row>14</xdr:row>
      <xdr:rowOff>300440</xdr:rowOff>
    </xdr:from>
    <xdr:to>
      <xdr:col>0</xdr:col>
      <xdr:colOff>1436051</xdr:colOff>
      <xdr:row>14</xdr:row>
      <xdr:rowOff>1254490</xdr:rowOff>
    </xdr:to>
    <xdr:pic>
      <xdr:nvPicPr>
        <xdr:cNvPr id="131" name="Picture 130" descr="FLDPH2FAB05.jpg?transf=w_200,h_200,c_fit&amp;region=EU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47403" b="5880"/>
        <a:stretch/>
      </xdr:blipFill>
      <xdr:spPr>
        <a:xfrm>
          <a:off x="136457" y="21594107"/>
          <a:ext cx="1299594" cy="954050"/>
        </a:xfrm>
        <a:prstGeom prst="rect">
          <a:avLst/>
        </a:prstGeom>
      </xdr:spPr>
    </xdr:pic>
    <xdr:clientData/>
  </xdr:twoCellAnchor>
  <xdr:twoCellAnchor>
    <xdr:from>
      <xdr:col>0</xdr:col>
      <xdr:colOff>40352</xdr:colOff>
      <xdr:row>24</xdr:row>
      <xdr:rowOff>209145</xdr:rowOff>
    </xdr:from>
    <xdr:to>
      <xdr:col>0</xdr:col>
      <xdr:colOff>1351552</xdr:colOff>
      <xdr:row>24</xdr:row>
      <xdr:rowOff>1320800</xdr:rowOff>
    </xdr:to>
    <xdr:pic>
      <xdr:nvPicPr>
        <xdr:cNvPr id="132" name="Picture 131" descr="FLDRO2FAB03.jpg?transf=w_200,h_200,c_fit&amp;region=EU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37866" b="3235"/>
        <a:stretch/>
      </xdr:blipFill>
      <xdr:spPr>
        <a:xfrm>
          <a:off x="40352" y="41314812"/>
          <a:ext cx="1311200" cy="11116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200031</xdr:rowOff>
    </xdr:from>
    <xdr:to>
      <xdr:col>0</xdr:col>
      <xdr:colOff>1311793</xdr:colOff>
      <xdr:row>8</xdr:row>
      <xdr:rowOff>1430866</xdr:rowOff>
    </xdr:to>
    <xdr:pic>
      <xdr:nvPicPr>
        <xdr:cNvPr id="160" name="Picture 159" descr="FLTD22LEA03.jpg?transf=w_200,h_200,c_fit&amp;region=EU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9936698"/>
          <a:ext cx="1311793" cy="1230835"/>
        </a:xfrm>
        <a:prstGeom prst="rect">
          <a:avLst/>
        </a:prstGeom>
      </xdr:spPr>
    </xdr:pic>
    <xdr:clientData/>
  </xdr:twoCellAnchor>
  <xdr:twoCellAnchor>
    <xdr:from>
      <xdr:col>0</xdr:col>
      <xdr:colOff>99799</xdr:colOff>
      <xdr:row>17</xdr:row>
      <xdr:rowOff>136544</xdr:rowOff>
    </xdr:from>
    <xdr:to>
      <xdr:col>0</xdr:col>
      <xdr:colOff>1353311</xdr:colOff>
      <xdr:row>17</xdr:row>
      <xdr:rowOff>1430867</xdr:rowOff>
    </xdr:to>
    <xdr:pic>
      <xdr:nvPicPr>
        <xdr:cNvPr id="162" name="Picture 161" descr="FLTEI2ESU03.jpg?transf=w_200,h_200,c_fit&amp;region=EU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799" y="28034211"/>
          <a:ext cx="1253512" cy="1294323"/>
        </a:xfrm>
        <a:prstGeom prst="rect">
          <a:avLst/>
        </a:prstGeom>
      </xdr:spPr>
    </xdr:pic>
    <xdr:clientData/>
  </xdr:twoCellAnchor>
  <xdr:twoCellAnchor>
    <xdr:from>
      <xdr:col>0</xdr:col>
      <xdr:colOff>81826</xdr:colOff>
      <xdr:row>33</xdr:row>
      <xdr:rowOff>140986</xdr:rowOff>
    </xdr:from>
    <xdr:to>
      <xdr:col>0</xdr:col>
      <xdr:colOff>1383729</xdr:colOff>
      <xdr:row>33</xdr:row>
      <xdr:rowOff>1507066</xdr:rowOff>
    </xdr:to>
    <xdr:pic>
      <xdr:nvPicPr>
        <xdr:cNvPr id="136" name="Immagine 135" descr="Risultato immagini per FLEDA1ESU06">
          <a:extLst>
            <a:ext uri="{FF2B5EF4-FFF2-40B4-BE49-F238E27FC236}">
              <a16:creationId xmlns:a16="http://schemas.microsoft.com/office/drawing/2014/main" xmlns="" id="{B56231B4-0EF0-40DF-88A7-FC528F4EE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1" t="19252" r="3785" b="17005"/>
        <a:stretch/>
      </xdr:blipFill>
      <xdr:spPr bwMode="auto">
        <a:xfrm>
          <a:off x="81826" y="59407653"/>
          <a:ext cx="1301903" cy="1366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216168</xdr:colOff>
      <xdr:row>15</xdr:row>
      <xdr:rowOff>84135</xdr:rowOff>
    </xdr:from>
    <xdr:to>
      <xdr:col>0</xdr:col>
      <xdr:colOff>1185257</xdr:colOff>
      <xdr:row>15</xdr:row>
      <xdr:rowOff>1378085</xdr:rowOff>
    </xdr:to>
    <xdr:pic>
      <xdr:nvPicPr>
        <xdr:cNvPr id="137" name="Immagine 136" descr="Risultato immagini per FLRAL3RUB11">
          <a:extLst>
            <a:ext uri="{FF2B5EF4-FFF2-40B4-BE49-F238E27FC236}">
              <a16:creationId xmlns:a16="http://schemas.microsoft.com/office/drawing/2014/main" xmlns="" id="{C0B6926D-DAC5-42B2-ACD1-048DC0730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68" y="12865199"/>
          <a:ext cx="969089" cy="129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206235</xdr:rowOff>
    </xdr:from>
    <xdr:to>
      <xdr:col>0</xdr:col>
      <xdr:colOff>1313765</xdr:colOff>
      <xdr:row>16</xdr:row>
      <xdr:rowOff>1363132</xdr:rowOff>
    </xdr:to>
    <xdr:pic>
      <xdr:nvPicPr>
        <xdr:cNvPr id="138" name="Immagine 137" descr="Risultato immagini per FLADY1ELE09">
          <a:extLst>
            <a:ext uri="{FF2B5EF4-FFF2-40B4-BE49-F238E27FC236}">
              <a16:creationId xmlns:a16="http://schemas.microsoft.com/office/drawing/2014/main" xmlns="" id="{AF732523-5819-4C66-9689-0607CD5F2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190"/>
        <a:stretch/>
      </xdr:blipFill>
      <xdr:spPr bwMode="auto">
        <a:xfrm>
          <a:off x="0" y="26452902"/>
          <a:ext cx="1313765" cy="115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11</xdr:row>
      <xdr:rowOff>67235</xdr:rowOff>
    </xdr:from>
    <xdr:to>
      <xdr:col>0</xdr:col>
      <xdr:colOff>1182382</xdr:colOff>
      <xdr:row>11</xdr:row>
      <xdr:rowOff>1388533</xdr:rowOff>
    </xdr:to>
    <xdr:pic>
      <xdr:nvPicPr>
        <xdr:cNvPr id="141" name="Immagine 140" descr="Risultato immagini per FLEMP2ELE03">
          <a:extLst>
            <a:ext uri="{FF2B5EF4-FFF2-40B4-BE49-F238E27FC236}">
              <a16:creationId xmlns:a16="http://schemas.microsoft.com/office/drawing/2014/main" xmlns="" id="{815C905E-2D0F-482E-975B-8EDE333AE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756902"/>
          <a:ext cx="991882" cy="1321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</xdr:row>
      <xdr:rowOff>306294</xdr:rowOff>
    </xdr:from>
    <xdr:to>
      <xdr:col>0</xdr:col>
      <xdr:colOff>1491702</xdr:colOff>
      <xdr:row>25</xdr:row>
      <xdr:rowOff>1371600</xdr:rowOff>
    </xdr:to>
    <xdr:pic>
      <xdr:nvPicPr>
        <xdr:cNvPr id="152" name="Immagine 151" descr="Risultato immagini per FMALX3SUE09 cuoio">
          <a:extLst>
            <a:ext uri="{FF2B5EF4-FFF2-40B4-BE49-F238E27FC236}">
              <a16:creationId xmlns:a16="http://schemas.microsoft.com/office/drawing/2014/main" xmlns="" id="{96DE31FF-9455-4449-95BA-72408DFB2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43062961"/>
          <a:ext cx="1491702" cy="106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62730</xdr:colOff>
      <xdr:row>9</xdr:row>
      <xdr:rowOff>133047</xdr:rowOff>
    </xdr:from>
    <xdr:to>
      <xdr:col>0</xdr:col>
      <xdr:colOff>1317336</xdr:colOff>
      <xdr:row>9</xdr:row>
      <xdr:rowOff>1581187</xdr:rowOff>
    </xdr:to>
    <xdr:pic>
      <xdr:nvPicPr>
        <xdr:cNvPr id="157" name="Immagine 156" descr="Risultato immagini per FMALX3SUE09 grey">
          <a:extLst>
            <a:ext uri="{FF2B5EF4-FFF2-40B4-BE49-F238E27FC236}">
              <a16:creationId xmlns:a16="http://schemas.microsoft.com/office/drawing/2014/main" xmlns="" id="{F6B73DA4-E74F-4569-AEE8-64149D5C7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0" y="11520714"/>
          <a:ext cx="1254606" cy="144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148255</xdr:rowOff>
    </xdr:from>
    <xdr:to>
      <xdr:col>1</xdr:col>
      <xdr:colOff>4523</xdr:colOff>
      <xdr:row>7</xdr:row>
      <xdr:rowOff>1439332</xdr:rowOff>
    </xdr:to>
    <xdr:pic>
      <xdr:nvPicPr>
        <xdr:cNvPr id="50" name="Immagine 49" descr="Sandale efect metalic GUESS - UnicBrands">
          <a:extLst>
            <a:ext uri="{FF2B5EF4-FFF2-40B4-BE49-F238E27FC236}">
              <a16:creationId xmlns:a16="http://schemas.microsoft.com/office/drawing/2014/main" xmlns="" id="{0E4D4055-B4D7-3747-993E-237FD720D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65" b="15642"/>
        <a:stretch/>
      </xdr:blipFill>
      <xdr:spPr bwMode="auto">
        <a:xfrm>
          <a:off x="0" y="8233922"/>
          <a:ext cx="1412106" cy="129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162128</xdr:colOff>
      <xdr:row>4</xdr:row>
      <xdr:rowOff>171135</xdr:rowOff>
    </xdr:from>
    <xdr:to>
      <xdr:col>0</xdr:col>
      <xdr:colOff>1166079</xdr:colOff>
      <xdr:row>4</xdr:row>
      <xdr:rowOff>1369078</xdr:rowOff>
    </xdr:to>
    <xdr:pic>
      <xdr:nvPicPr>
        <xdr:cNvPr id="56" name="Immagine 55" descr="Cizme GUESS NIDIA2 - UnicBrands">
          <a:extLst>
            <a:ext uri="{FF2B5EF4-FFF2-40B4-BE49-F238E27FC236}">
              <a16:creationId xmlns:a16="http://schemas.microsoft.com/office/drawing/2014/main" xmlns="" id="{DDA81CA9-D41C-4546-84EE-DEBF9BB4B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6" b="10495"/>
        <a:stretch/>
      </xdr:blipFill>
      <xdr:spPr bwMode="auto">
        <a:xfrm>
          <a:off x="162128" y="2603050"/>
          <a:ext cx="1003951" cy="1197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1053830</xdr:colOff>
      <xdr:row>0</xdr:row>
      <xdr:rowOff>491156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68270F71-25E8-574A-BE84-E39299D3F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34" r="3101" b="36220"/>
        <a:stretch/>
      </xdr:blipFill>
      <xdr:spPr>
        <a:xfrm>
          <a:off x="0" y="0"/>
          <a:ext cx="1053830" cy="4911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27021</xdr:rowOff>
    </xdr:from>
    <xdr:to>
      <xdr:col>0</xdr:col>
      <xdr:colOff>1232646</xdr:colOff>
      <xdr:row>34</xdr:row>
      <xdr:rowOff>1040319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8D7FD76A-B5FC-42A9-807F-F9CC4EA03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27606"/>
          <a:ext cx="1232646" cy="101329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32</xdr:row>
      <xdr:rowOff>202775</xdr:rowOff>
    </xdr:from>
    <xdr:to>
      <xdr:col>0</xdr:col>
      <xdr:colOff>1312124</xdr:colOff>
      <xdr:row>32</xdr:row>
      <xdr:rowOff>1473624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4E65D894-1FF5-4B45-BB4A-46177B6DD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7000" y="54516442"/>
          <a:ext cx="1270849" cy="1270849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31</xdr:row>
      <xdr:rowOff>175003</xdr:rowOff>
    </xdr:from>
    <xdr:to>
      <xdr:col>0</xdr:col>
      <xdr:colOff>1311273</xdr:colOff>
      <xdr:row>31</xdr:row>
      <xdr:rowOff>1481978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82C8857-F1AB-4F40-AE32-67A33A660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20603" r="9866"/>
        <a:stretch/>
      </xdr:blipFill>
      <xdr:spPr>
        <a:xfrm>
          <a:off x="33866" y="52837670"/>
          <a:ext cx="1363132" cy="13069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137563</xdr:colOff>
      <xdr:row>30</xdr:row>
      <xdr:rowOff>70804</xdr:rowOff>
    </xdr:from>
    <xdr:to>
      <xdr:col>0</xdr:col>
      <xdr:colOff>1312131</xdr:colOff>
      <xdr:row>30</xdr:row>
      <xdr:rowOff>1571729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3A5D6AF7-F6F8-F54A-99D5-97A6F9985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9073" r="14525"/>
        <a:stretch/>
      </xdr:blipFill>
      <xdr:spPr>
        <a:xfrm>
          <a:off x="137563" y="51082471"/>
          <a:ext cx="1269818" cy="1500925"/>
        </a:xfrm>
        <a:prstGeom prst="rect">
          <a:avLst/>
        </a:prstGeom>
      </xdr:spPr>
    </xdr:pic>
    <xdr:clientData/>
  </xdr:twoCellAnchor>
  <xdr:twoCellAnchor editAs="oneCell">
    <xdr:from>
      <xdr:col>0</xdr:col>
      <xdr:colOff>69300</xdr:colOff>
      <xdr:row>22</xdr:row>
      <xdr:rowOff>282833</xdr:rowOff>
    </xdr:from>
    <xdr:to>
      <xdr:col>1</xdr:col>
      <xdr:colOff>92</xdr:colOff>
      <xdr:row>22</xdr:row>
      <xdr:rowOff>1410500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C257CCFA-573A-A543-9B05-2930D92CB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7022" r="11037"/>
        <a:stretch/>
      </xdr:blipFill>
      <xdr:spPr>
        <a:xfrm>
          <a:off x="69300" y="36435500"/>
          <a:ext cx="1386000" cy="1127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321422</xdr:rowOff>
    </xdr:from>
    <xdr:to>
      <xdr:col>0</xdr:col>
      <xdr:colOff>1312209</xdr:colOff>
      <xdr:row>20</xdr:row>
      <xdr:rowOff>1253378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371B847A-8A8E-3343-95F1-05EA3736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33172089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0</xdr:col>
      <xdr:colOff>-13167</xdr:colOff>
      <xdr:row>19</xdr:row>
      <xdr:rowOff>156165</xdr:rowOff>
    </xdr:from>
    <xdr:to>
      <xdr:col>1</xdr:col>
      <xdr:colOff>5759</xdr:colOff>
      <xdr:row>19</xdr:row>
      <xdr:rowOff>1554099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8451CD57-1F9B-5446-AE10-5950410F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-13167" y="31355832"/>
          <a:ext cx="1397934" cy="1397934"/>
        </a:xfrm>
        <a:prstGeom prst="rect">
          <a:avLst/>
        </a:prstGeom>
      </xdr:spPr>
    </xdr:pic>
    <xdr:clientData/>
  </xdr:twoCellAnchor>
  <xdr:twoCellAnchor editAs="oneCell">
    <xdr:from>
      <xdr:col>0</xdr:col>
      <xdr:colOff>19691</xdr:colOff>
      <xdr:row>18</xdr:row>
      <xdr:rowOff>329889</xdr:rowOff>
    </xdr:from>
    <xdr:to>
      <xdr:col>1</xdr:col>
      <xdr:colOff>517</xdr:colOff>
      <xdr:row>18</xdr:row>
      <xdr:rowOff>1261845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961D1D90-387F-A04C-A854-0F9C1A163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691" y="29878556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0</xdr:col>
      <xdr:colOff>67734</xdr:colOff>
      <xdr:row>12</xdr:row>
      <xdr:rowOff>406116</xdr:rowOff>
    </xdr:from>
    <xdr:to>
      <xdr:col>0</xdr:col>
      <xdr:colOff>1310008</xdr:colOff>
      <xdr:row>12</xdr:row>
      <xdr:rowOff>1253349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79ADA9A9-1DEC-B14D-8B60-86F03C4CE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7734" y="16746783"/>
          <a:ext cx="1270849" cy="847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363754</xdr:rowOff>
    </xdr:from>
    <xdr:to>
      <xdr:col>0</xdr:col>
      <xdr:colOff>1312209</xdr:colOff>
      <xdr:row>10</xdr:row>
      <xdr:rowOff>1295710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23C63B39-DDF1-8C4E-9D7B-EB8238EF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3402421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0</xdr:col>
      <xdr:colOff>69896</xdr:colOff>
      <xdr:row>6</xdr:row>
      <xdr:rowOff>346821</xdr:rowOff>
    </xdr:from>
    <xdr:to>
      <xdr:col>1</xdr:col>
      <xdr:colOff>3097</xdr:colOff>
      <xdr:row>6</xdr:row>
      <xdr:rowOff>1278777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4A5D8CD9-3871-D14B-80DD-2956B03DC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896" y="6781488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5</xdr:row>
      <xdr:rowOff>329888</xdr:rowOff>
    </xdr:from>
    <xdr:to>
      <xdr:col>0</xdr:col>
      <xdr:colOff>1310092</xdr:colOff>
      <xdr:row>5</xdr:row>
      <xdr:rowOff>1261844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939FFCE-01BE-C14C-9204-99CA9994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6933" y="5113555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122344</xdr:rowOff>
    </xdr:from>
    <xdr:to>
      <xdr:col>1</xdr:col>
      <xdr:colOff>6305</xdr:colOff>
      <xdr:row>3</xdr:row>
      <xdr:rowOff>1532779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255975B0-E6BF-9D42-AEBA-183088B9E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5451" r="15017"/>
        <a:stretch/>
      </xdr:blipFill>
      <xdr:spPr>
        <a:xfrm>
          <a:off x="0" y="1604011"/>
          <a:ext cx="1471038" cy="1410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52704</xdr:colOff>
      <xdr:row>5</xdr:row>
      <xdr:rowOff>28574</xdr:rowOff>
    </xdr:from>
    <xdr:to>
      <xdr:col>2</xdr:col>
      <xdr:colOff>1593183</xdr:colOff>
      <xdr:row>5</xdr:row>
      <xdr:rowOff>1472773</xdr:rowOff>
    </xdr:to>
    <xdr:pic>
      <xdr:nvPicPr>
        <xdr:cNvPr id="2" name="Picture 16" descr="FLBKK2LEA08.jpg?transf=w_200,h_200,c_fit&amp;region=EU">
          <a:extLst>
            <a:ext uri="{FF2B5EF4-FFF2-40B4-BE49-F238E27FC236}">
              <a16:creationId xmlns:a16="http://schemas.microsoft.com/office/drawing/2014/main" xmlns="" id="{4F0E9E3D-0B2E-4416-9D3A-7DB6E68A6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5729" y="925045"/>
          <a:ext cx="1540479" cy="1444199"/>
        </a:xfrm>
        <a:prstGeom prst="rect">
          <a:avLst/>
        </a:prstGeom>
      </xdr:spPr>
    </xdr:pic>
    <xdr:clientData/>
  </xdr:twoCellAnchor>
  <xdr:twoCellAnchor>
    <xdr:from>
      <xdr:col>2</xdr:col>
      <xdr:colOff>109364</xdr:colOff>
      <xdr:row>6</xdr:row>
      <xdr:rowOff>138740</xdr:rowOff>
    </xdr:from>
    <xdr:to>
      <xdr:col>2</xdr:col>
      <xdr:colOff>1428492</xdr:colOff>
      <xdr:row>6</xdr:row>
      <xdr:rowOff>1814286</xdr:rowOff>
    </xdr:to>
    <xdr:pic>
      <xdr:nvPicPr>
        <xdr:cNvPr id="3" name="Picture 17" descr="FLBN22DEN08.jpg?transf=w_200,h_200,c_fit&amp;region=EU">
          <a:extLst>
            <a:ext uri="{FF2B5EF4-FFF2-40B4-BE49-F238E27FC236}">
              <a16:creationId xmlns:a16="http://schemas.microsoft.com/office/drawing/2014/main" xmlns="" id="{AB4A4628-A8A6-478D-823A-EC2E96E7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2389" y="2945547"/>
          <a:ext cx="1319128" cy="1675546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7</xdr:row>
      <xdr:rowOff>86834</xdr:rowOff>
    </xdr:from>
    <xdr:to>
      <xdr:col>2</xdr:col>
      <xdr:colOff>1589198</xdr:colOff>
      <xdr:row>7</xdr:row>
      <xdr:rowOff>1823503</xdr:rowOff>
    </xdr:to>
    <xdr:pic>
      <xdr:nvPicPr>
        <xdr:cNvPr id="6" name="Picture 21" descr="FLDLI2SUE03.jpg?transf=w_200,h_200,c_fit&amp;region=EU">
          <a:extLst>
            <a:ext uri="{FF2B5EF4-FFF2-40B4-BE49-F238E27FC236}">
              <a16:creationId xmlns:a16="http://schemas.microsoft.com/office/drawing/2014/main" xmlns="" id="{59D122E6-806A-424E-82E3-069CE1B9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98701" y="4803977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8</xdr:row>
      <xdr:rowOff>86834</xdr:rowOff>
    </xdr:from>
    <xdr:to>
      <xdr:col>2</xdr:col>
      <xdr:colOff>1589198</xdr:colOff>
      <xdr:row>8</xdr:row>
      <xdr:rowOff>1823503</xdr:rowOff>
    </xdr:to>
    <xdr:pic>
      <xdr:nvPicPr>
        <xdr:cNvPr id="8" name="Picture 24" descr="FLJYN2SUE14.jpg?transf=w_200,h_200,c_fit&amp;region=EU">
          <a:extLst>
            <a:ext uri="{FF2B5EF4-FFF2-40B4-BE49-F238E27FC236}">
              <a16:creationId xmlns:a16="http://schemas.microsoft.com/office/drawing/2014/main" xmlns="" id="{20902AC3-B224-4C3B-A324-9C78A442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98701" y="6714313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9</xdr:row>
      <xdr:rowOff>86834</xdr:rowOff>
    </xdr:from>
    <xdr:to>
      <xdr:col>2</xdr:col>
      <xdr:colOff>1589198</xdr:colOff>
      <xdr:row>9</xdr:row>
      <xdr:rowOff>1823503</xdr:rowOff>
    </xdr:to>
    <xdr:pic>
      <xdr:nvPicPr>
        <xdr:cNvPr id="9" name="Picture 28" descr="FLNIE2LEA07.jpg?transf=w_200,h_200,c_fit&amp;region=EU">
          <a:extLst>
            <a:ext uri="{FF2B5EF4-FFF2-40B4-BE49-F238E27FC236}">
              <a16:creationId xmlns:a16="http://schemas.microsoft.com/office/drawing/2014/main" xmlns="" id="{0867D17F-77CF-4F92-8CCA-2D10C4255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8701" y="8624649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10</xdr:row>
      <xdr:rowOff>86834</xdr:rowOff>
    </xdr:from>
    <xdr:to>
      <xdr:col>2</xdr:col>
      <xdr:colOff>1589198</xdr:colOff>
      <xdr:row>10</xdr:row>
      <xdr:rowOff>1823503</xdr:rowOff>
    </xdr:to>
    <xdr:pic>
      <xdr:nvPicPr>
        <xdr:cNvPr id="10" name="Picture 29" descr="FLNIE2SUE07.jpg?transf=w_200,h_200,c_fit&amp;region=EU">
          <a:extLst>
            <a:ext uri="{FF2B5EF4-FFF2-40B4-BE49-F238E27FC236}">
              <a16:creationId xmlns:a16="http://schemas.microsoft.com/office/drawing/2014/main" xmlns="" id="{26EF7D53-56D1-4848-9C54-A7226BAC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98701" y="10534985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11</xdr:row>
      <xdr:rowOff>86833</xdr:rowOff>
    </xdr:from>
    <xdr:to>
      <xdr:col>2</xdr:col>
      <xdr:colOff>1589198</xdr:colOff>
      <xdr:row>11</xdr:row>
      <xdr:rowOff>1823503</xdr:rowOff>
    </xdr:to>
    <xdr:pic>
      <xdr:nvPicPr>
        <xdr:cNvPr id="11" name="Picture 31" descr="FLPRI2SUE03.jpg?transf=w_200,h_200,c_fit&amp;region=EU">
          <a:extLst>
            <a:ext uri="{FF2B5EF4-FFF2-40B4-BE49-F238E27FC236}">
              <a16:creationId xmlns:a16="http://schemas.microsoft.com/office/drawing/2014/main" xmlns="" id="{1B919583-25D4-4DFF-A56E-F0B0F185E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98701" y="12445320"/>
          <a:ext cx="1513522" cy="1736670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12</xdr:row>
      <xdr:rowOff>86834</xdr:rowOff>
    </xdr:from>
    <xdr:to>
      <xdr:col>2</xdr:col>
      <xdr:colOff>1589198</xdr:colOff>
      <xdr:row>12</xdr:row>
      <xdr:rowOff>1823503</xdr:rowOff>
    </xdr:to>
    <xdr:pic>
      <xdr:nvPicPr>
        <xdr:cNvPr id="13" name="Picture 31" descr="FLPRI2SUE03.jpg?transf=w_200,h_200,c_fit&amp;region=EU">
          <a:extLst>
            <a:ext uri="{FF2B5EF4-FFF2-40B4-BE49-F238E27FC236}">
              <a16:creationId xmlns:a16="http://schemas.microsoft.com/office/drawing/2014/main" xmlns="" id="{AEA7671C-74D9-46A2-88A8-B92B48EF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98701" y="14355658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14</xdr:row>
      <xdr:rowOff>86834</xdr:rowOff>
    </xdr:from>
    <xdr:to>
      <xdr:col>2</xdr:col>
      <xdr:colOff>1589198</xdr:colOff>
      <xdr:row>14</xdr:row>
      <xdr:rowOff>1823503</xdr:rowOff>
    </xdr:to>
    <xdr:pic>
      <xdr:nvPicPr>
        <xdr:cNvPr id="14" name="Picture 44" descr="FLCEL3SUE11.jpg?transf=w_200,h_200,c_fit&amp;region=EU">
          <a:extLst>
            <a:ext uri="{FF2B5EF4-FFF2-40B4-BE49-F238E27FC236}">
              <a16:creationId xmlns:a16="http://schemas.microsoft.com/office/drawing/2014/main" xmlns="" id="{FE54DD3C-62AA-4C36-850D-F41CD28A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98701" y="18176330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15</xdr:row>
      <xdr:rowOff>86834</xdr:rowOff>
    </xdr:from>
    <xdr:to>
      <xdr:col>2</xdr:col>
      <xdr:colOff>1589198</xdr:colOff>
      <xdr:row>15</xdr:row>
      <xdr:rowOff>1823503</xdr:rowOff>
    </xdr:to>
    <xdr:pic>
      <xdr:nvPicPr>
        <xdr:cNvPr id="15" name="Picture 45" descr="FLCN23SUE10.jpg?transf=w_200,h_200,c_fit&amp;region=EU">
          <a:extLst>
            <a:ext uri="{FF2B5EF4-FFF2-40B4-BE49-F238E27FC236}">
              <a16:creationId xmlns:a16="http://schemas.microsoft.com/office/drawing/2014/main" xmlns="" id="{04F3E7E0-1606-435F-A3C0-C16E6123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98701" y="20086666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16</xdr:row>
      <xdr:rowOff>86834</xdr:rowOff>
    </xdr:from>
    <xdr:to>
      <xdr:col>2</xdr:col>
      <xdr:colOff>1589198</xdr:colOff>
      <xdr:row>16</xdr:row>
      <xdr:rowOff>1823503</xdr:rowOff>
    </xdr:to>
    <xdr:pic>
      <xdr:nvPicPr>
        <xdr:cNvPr id="16" name="Picture 46" descr="FLCOL3LEM08.jpg?transf=w_200,h_200,c_fit&amp;region=EU">
          <a:extLst>
            <a:ext uri="{FF2B5EF4-FFF2-40B4-BE49-F238E27FC236}">
              <a16:creationId xmlns:a16="http://schemas.microsoft.com/office/drawing/2014/main" xmlns="" id="{7E6BF8C9-60D8-43C6-B239-C7C633AC6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98701" y="21997002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17</xdr:row>
      <xdr:rowOff>86834</xdr:rowOff>
    </xdr:from>
    <xdr:to>
      <xdr:col>2</xdr:col>
      <xdr:colOff>1589198</xdr:colOff>
      <xdr:row>17</xdr:row>
      <xdr:rowOff>1823503</xdr:rowOff>
    </xdr:to>
    <xdr:pic>
      <xdr:nvPicPr>
        <xdr:cNvPr id="18" name="Picture 49" descr="FLHA83FAM07.jpg?transf=w_200,h_200,c_fit&amp;region=EU">
          <a:extLst>
            <a:ext uri="{FF2B5EF4-FFF2-40B4-BE49-F238E27FC236}">
              <a16:creationId xmlns:a16="http://schemas.microsoft.com/office/drawing/2014/main" xmlns="" id="{063A46C9-9C64-4A6F-BD28-11A6FBB72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98701" y="23907338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18</xdr:row>
      <xdr:rowOff>86834</xdr:rowOff>
    </xdr:from>
    <xdr:to>
      <xdr:col>2</xdr:col>
      <xdr:colOff>1589198</xdr:colOff>
      <xdr:row>18</xdr:row>
      <xdr:rowOff>1823503</xdr:rowOff>
    </xdr:to>
    <xdr:pic>
      <xdr:nvPicPr>
        <xdr:cNvPr id="19" name="Picture 50" descr="FLLBY3LEA10.jpg?transf=w_200,h_200,c_fit&amp;region=EU">
          <a:extLst>
            <a:ext uri="{FF2B5EF4-FFF2-40B4-BE49-F238E27FC236}">
              <a16:creationId xmlns:a16="http://schemas.microsoft.com/office/drawing/2014/main" xmlns="" id="{CA87CBCC-D9CE-484A-8B87-89C372DF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98701" y="25817674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19</xdr:row>
      <xdr:rowOff>86833</xdr:rowOff>
    </xdr:from>
    <xdr:to>
      <xdr:col>2</xdr:col>
      <xdr:colOff>1589198</xdr:colOff>
      <xdr:row>19</xdr:row>
      <xdr:rowOff>1823503</xdr:rowOff>
    </xdr:to>
    <xdr:pic>
      <xdr:nvPicPr>
        <xdr:cNvPr id="20" name="Picture 54" descr="FLRID3PAT08.jpg?transf=w_200,h_200,c_fit&amp;region=EU">
          <a:extLst>
            <a:ext uri="{FF2B5EF4-FFF2-40B4-BE49-F238E27FC236}">
              <a16:creationId xmlns:a16="http://schemas.microsoft.com/office/drawing/2014/main" xmlns="" id="{4A699AA0-FC78-4205-A8E4-C0C36ECBB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98701" y="27728009"/>
          <a:ext cx="1513522" cy="1736670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20</xdr:row>
      <xdr:rowOff>86834</xdr:rowOff>
    </xdr:from>
    <xdr:to>
      <xdr:col>2</xdr:col>
      <xdr:colOff>1589198</xdr:colOff>
      <xdr:row>20</xdr:row>
      <xdr:rowOff>1823503</xdr:rowOff>
    </xdr:to>
    <xdr:pic>
      <xdr:nvPicPr>
        <xdr:cNvPr id="22" name="Picture 60" descr="FLSIN3PAT02.jpg?transf=w_200,h_200,c_fit&amp;region=EU">
          <a:extLst>
            <a:ext uri="{FF2B5EF4-FFF2-40B4-BE49-F238E27FC236}">
              <a16:creationId xmlns:a16="http://schemas.microsoft.com/office/drawing/2014/main" xmlns="" id="{86B734B5-071C-4DA9-8856-2D8897C7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98701" y="29638347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21</xdr:row>
      <xdr:rowOff>86834</xdr:rowOff>
    </xdr:from>
    <xdr:to>
      <xdr:col>2</xdr:col>
      <xdr:colOff>1589198</xdr:colOff>
      <xdr:row>21</xdr:row>
      <xdr:rowOff>1823503</xdr:rowOff>
    </xdr:to>
    <xdr:pic>
      <xdr:nvPicPr>
        <xdr:cNvPr id="25" name="Picture 66" descr="FLJLL3FAM12.jpg?transf=w_200,h_200,c_fit&amp;region=EU">
          <a:extLst>
            <a:ext uri="{FF2B5EF4-FFF2-40B4-BE49-F238E27FC236}">
              <a16:creationId xmlns:a16="http://schemas.microsoft.com/office/drawing/2014/main" xmlns="" id="{E9A959E3-6C94-4A9A-967D-0166F99A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98701" y="31548683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22</xdr:row>
      <xdr:rowOff>86834</xdr:rowOff>
    </xdr:from>
    <xdr:to>
      <xdr:col>2</xdr:col>
      <xdr:colOff>1589198</xdr:colOff>
      <xdr:row>22</xdr:row>
      <xdr:rowOff>1823503</xdr:rowOff>
    </xdr:to>
    <xdr:pic>
      <xdr:nvPicPr>
        <xdr:cNvPr id="26" name="Picture 69" descr="FMETH4LEA13.jpg?transf=w_200,h_200,c_fit&amp;region=EU">
          <a:extLst>
            <a:ext uri="{FF2B5EF4-FFF2-40B4-BE49-F238E27FC236}">
              <a16:creationId xmlns:a16="http://schemas.microsoft.com/office/drawing/2014/main" xmlns="" id="{2984BDB1-2DCD-4528-93FC-78D2B988E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98701" y="33459019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23</xdr:row>
      <xdr:rowOff>86834</xdr:rowOff>
    </xdr:from>
    <xdr:to>
      <xdr:col>2</xdr:col>
      <xdr:colOff>1589198</xdr:colOff>
      <xdr:row>23</xdr:row>
      <xdr:rowOff>1823503</xdr:rowOff>
    </xdr:to>
    <xdr:pic>
      <xdr:nvPicPr>
        <xdr:cNvPr id="27" name="Picture 74" descr="FLOHA4SUE12.jpg?transf=w_200,h_200,c_fit&amp;region=EU">
          <a:extLst>
            <a:ext uri="{FF2B5EF4-FFF2-40B4-BE49-F238E27FC236}">
              <a16:creationId xmlns:a16="http://schemas.microsoft.com/office/drawing/2014/main" xmlns="" id="{EDD5440B-B882-42E1-AF69-7E998788A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98701" y="35369355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24</xdr:row>
      <xdr:rowOff>86834</xdr:rowOff>
    </xdr:from>
    <xdr:to>
      <xdr:col>2</xdr:col>
      <xdr:colOff>1589198</xdr:colOff>
      <xdr:row>24</xdr:row>
      <xdr:rowOff>1823503</xdr:rowOff>
    </xdr:to>
    <xdr:pic>
      <xdr:nvPicPr>
        <xdr:cNvPr id="29" name="Picture 81" descr="FMBIL1FAB10.jpg?transf=w_200,h_200,c_fit&amp;region=EU">
          <a:extLst>
            <a:ext uri="{FF2B5EF4-FFF2-40B4-BE49-F238E27FC236}">
              <a16:creationId xmlns:a16="http://schemas.microsoft.com/office/drawing/2014/main" xmlns="" id="{A20B7999-A430-4914-B8F2-5E231FC1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98701" y="37279691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25</xdr:row>
      <xdr:rowOff>86834</xdr:rowOff>
    </xdr:from>
    <xdr:to>
      <xdr:col>2</xdr:col>
      <xdr:colOff>1589198</xdr:colOff>
      <xdr:row>25</xdr:row>
      <xdr:rowOff>1823503</xdr:rowOff>
    </xdr:to>
    <xdr:pic>
      <xdr:nvPicPr>
        <xdr:cNvPr id="30" name="Picture 98" descr="FLBN51PAF08.jpg?transf=w_200,h_200,c_fit&amp;region=EU">
          <a:extLst>
            <a:ext uri="{FF2B5EF4-FFF2-40B4-BE49-F238E27FC236}">
              <a16:creationId xmlns:a16="http://schemas.microsoft.com/office/drawing/2014/main" xmlns="" id="{D901C862-FD0C-459B-9410-C27E138E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98701" y="39190027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26</xdr:row>
      <xdr:rowOff>86833</xdr:rowOff>
    </xdr:from>
    <xdr:to>
      <xdr:col>2</xdr:col>
      <xdr:colOff>1589198</xdr:colOff>
      <xdr:row>26</xdr:row>
      <xdr:rowOff>1823503</xdr:rowOff>
    </xdr:to>
    <xdr:pic>
      <xdr:nvPicPr>
        <xdr:cNvPr id="33" name="Picture 181" descr="FLVNT3RUB09.jpg?transf=w_200,h_200,c_fit&amp;region=EU">
          <a:extLst>
            <a:ext uri="{FF2B5EF4-FFF2-40B4-BE49-F238E27FC236}">
              <a16:creationId xmlns:a16="http://schemas.microsoft.com/office/drawing/2014/main" xmlns="" id="{5C087510-7166-45EB-816D-0F106B6D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3298701" y="41100362"/>
          <a:ext cx="1513522" cy="1736670"/>
        </a:xfrm>
        <a:prstGeom prst="rect">
          <a:avLst/>
        </a:prstGeom>
      </xdr:spPr>
    </xdr:pic>
    <xdr:clientData/>
  </xdr:twoCellAnchor>
  <xdr:twoCellAnchor>
    <xdr:from>
      <xdr:col>2</xdr:col>
      <xdr:colOff>83129</xdr:colOff>
      <xdr:row>27</xdr:row>
      <xdr:rowOff>259044</xdr:rowOff>
    </xdr:from>
    <xdr:to>
      <xdr:col>2</xdr:col>
      <xdr:colOff>1532275</xdr:colOff>
      <xdr:row>27</xdr:row>
      <xdr:rowOff>1597929</xdr:rowOff>
    </xdr:to>
    <xdr:pic>
      <xdr:nvPicPr>
        <xdr:cNvPr id="34" name="Picture 184" descr="FLFHS3LEA12.jpg?transf=w_200,h_200,c_fit&amp;region=EU">
          <a:extLst>
            <a:ext uri="{FF2B5EF4-FFF2-40B4-BE49-F238E27FC236}">
              <a16:creationId xmlns:a16="http://schemas.microsoft.com/office/drawing/2014/main" xmlns="" id="{CB010B2E-3DDD-425E-B30E-CD7EB2E1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06154" y="43182910"/>
          <a:ext cx="1449146" cy="1338885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30</xdr:row>
      <xdr:rowOff>86834</xdr:rowOff>
    </xdr:from>
    <xdr:to>
      <xdr:col>2</xdr:col>
      <xdr:colOff>1589198</xdr:colOff>
      <xdr:row>30</xdr:row>
      <xdr:rowOff>1823503</xdr:rowOff>
    </xdr:to>
    <xdr:pic>
      <xdr:nvPicPr>
        <xdr:cNvPr id="42" name="Picture 205" descr="FLAEE4SUE11.jpg?transf=w_200,h_200,c_fit&amp;region=EU">
          <a:extLst>
            <a:ext uri="{FF2B5EF4-FFF2-40B4-BE49-F238E27FC236}">
              <a16:creationId xmlns:a16="http://schemas.microsoft.com/office/drawing/2014/main" xmlns="" id="{2A0364B0-D976-4133-A92F-CCAE8C82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98701" y="48741708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32</xdr:row>
      <xdr:rowOff>86834</xdr:rowOff>
    </xdr:from>
    <xdr:to>
      <xdr:col>2</xdr:col>
      <xdr:colOff>1589198</xdr:colOff>
      <xdr:row>32</xdr:row>
      <xdr:rowOff>1823503</xdr:rowOff>
    </xdr:to>
    <xdr:pic>
      <xdr:nvPicPr>
        <xdr:cNvPr id="45" name="Picture 209" descr="FLARR4LEA10.jpg?transf=w_200,h_200,c_fit&amp;region=EU">
          <a:extLst>
            <a:ext uri="{FF2B5EF4-FFF2-40B4-BE49-F238E27FC236}">
              <a16:creationId xmlns:a16="http://schemas.microsoft.com/office/drawing/2014/main" xmlns="" id="{2C892119-A4E9-434A-A38E-63E06757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98701" y="52562380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34</xdr:row>
      <xdr:rowOff>86833</xdr:rowOff>
    </xdr:from>
    <xdr:to>
      <xdr:col>2</xdr:col>
      <xdr:colOff>1589198</xdr:colOff>
      <xdr:row>34</xdr:row>
      <xdr:rowOff>1823503</xdr:rowOff>
    </xdr:to>
    <xdr:pic>
      <xdr:nvPicPr>
        <xdr:cNvPr id="47" name="Picture 211" descr="FLBAE4ESU03.jpg?transf=w_200,h_200,c_fit&amp;region=EU">
          <a:extLst>
            <a:ext uri="{FF2B5EF4-FFF2-40B4-BE49-F238E27FC236}">
              <a16:creationId xmlns:a16="http://schemas.microsoft.com/office/drawing/2014/main" xmlns="" id="{2D48595C-214C-442B-9B38-AD429BFE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298701" y="56383051"/>
          <a:ext cx="1513522" cy="1736670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36</xdr:row>
      <xdr:rowOff>86834</xdr:rowOff>
    </xdr:from>
    <xdr:to>
      <xdr:col>2</xdr:col>
      <xdr:colOff>1589198</xdr:colOff>
      <xdr:row>36</xdr:row>
      <xdr:rowOff>1823503</xdr:rowOff>
    </xdr:to>
    <xdr:pic>
      <xdr:nvPicPr>
        <xdr:cNvPr id="49" name="Picture 213" descr="FLBBJ4PAF10.jpg?transf=w_200,h_200,c_fit&amp;region=EU">
          <a:extLst>
            <a:ext uri="{FF2B5EF4-FFF2-40B4-BE49-F238E27FC236}">
              <a16:creationId xmlns:a16="http://schemas.microsoft.com/office/drawing/2014/main" xmlns="" id="{FA6B8638-7EF5-4899-8AB9-609131D85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298701" y="60203725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38</xdr:row>
      <xdr:rowOff>86834</xdr:rowOff>
    </xdr:from>
    <xdr:to>
      <xdr:col>2</xdr:col>
      <xdr:colOff>1589198</xdr:colOff>
      <xdr:row>38</xdr:row>
      <xdr:rowOff>1823503</xdr:rowOff>
    </xdr:to>
    <xdr:pic>
      <xdr:nvPicPr>
        <xdr:cNvPr id="51" name="Picture 218" descr="FLBL14LEA08.jpg?transf=w_200,h_200,c_fit&amp;region=EU">
          <a:extLst>
            <a:ext uri="{FF2B5EF4-FFF2-40B4-BE49-F238E27FC236}">
              <a16:creationId xmlns:a16="http://schemas.microsoft.com/office/drawing/2014/main" xmlns="" id="{00D3E0A7-7076-4EDE-AF9F-151FD126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flipH="1">
          <a:off x="3298701" y="64024397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43</xdr:row>
      <xdr:rowOff>86834</xdr:rowOff>
    </xdr:from>
    <xdr:to>
      <xdr:col>2</xdr:col>
      <xdr:colOff>1589198</xdr:colOff>
      <xdr:row>43</xdr:row>
      <xdr:rowOff>1823503</xdr:rowOff>
    </xdr:to>
    <xdr:pic>
      <xdr:nvPicPr>
        <xdr:cNvPr id="58" name="Picture 234" descr="FLKCE4LEA11.jpg?transf=w_200,h_200,c_fit&amp;region=EU">
          <a:extLst>
            <a:ext uri="{FF2B5EF4-FFF2-40B4-BE49-F238E27FC236}">
              <a16:creationId xmlns:a16="http://schemas.microsoft.com/office/drawing/2014/main" xmlns="" id="{74A08E28-5D82-4DE1-B8F1-A590118D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98701" y="73576078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44</xdr:row>
      <xdr:rowOff>86834</xdr:rowOff>
    </xdr:from>
    <xdr:to>
      <xdr:col>2</xdr:col>
      <xdr:colOff>1589198</xdr:colOff>
      <xdr:row>44</xdr:row>
      <xdr:rowOff>1823503</xdr:rowOff>
    </xdr:to>
    <xdr:pic>
      <xdr:nvPicPr>
        <xdr:cNvPr id="59" name="Picture 243" descr="FLOEA4LEA08.jpg?transf=w_200,h_200,c_fit&amp;region=EU">
          <a:extLst>
            <a:ext uri="{FF2B5EF4-FFF2-40B4-BE49-F238E27FC236}">
              <a16:creationId xmlns:a16="http://schemas.microsoft.com/office/drawing/2014/main" xmlns="" id="{36467A4D-F43B-47BD-B47D-4FBA4CC4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98701" y="75486414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45</xdr:row>
      <xdr:rowOff>86834</xdr:rowOff>
    </xdr:from>
    <xdr:to>
      <xdr:col>2</xdr:col>
      <xdr:colOff>1589198</xdr:colOff>
      <xdr:row>45</xdr:row>
      <xdr:rowOff>1823503</xdr:rowOff>
    </xdr:to>
    <xdr:pic>
      <xdr:nvPicPr>
        <xdr:cNvPr id="62" name="Picture 251" descr="FLRNN4LEA08.jpg?transf=w_200,h_200,c_fit&amp;region=EU">
          <a:extLst>
            <a:ext uri="{FF2B5EF4-FFF2-40B4-BE49-F238E27FC236}">
              <a16:creationId xmlns:a16="http://schemas.microsoft.com/office/drawing/2014/main" xmlns="" id="{CE432985-8662-42E1-B431-FCCDED7D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298701" y="77396750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47</xdr:row>
      <xdr:rowOff>86834</xdr:rowOff>
    </xdr:from>
    <xdr:to>
      <xdr:col>2</xdr:col>
      <xdr:colOff>1589198</xdr:colOff>
      <xdr:row>47</xdr:row>
      <xdr:rowOff>1823503</xdr:rowOff>
    </xdr:to>
    <xdr:pic>
      <xdr:nvPicPr>
        <xdr:cNvPr id="66" name="Picture 266" descr="FLFRE3LEA12.jpg?transf=w_200,h_200,c_fit&amp;region=EU">
          <a:extLst>
            <a:ext uri="{FF2B5EF4-FFF2-40B4-BE49-F238E27FC236}">
              <a16:creationId xmlns:a16="http://schemas.microsoft.com/office/drawing/2014/main" xmlns="" id="{C0268E43-8607-459D-9ECB-EDC01CC1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298701" y="81217422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49</xdr:row>
      <xdr:rowOff>86834</xdr:rowOff>
    </xdr:from>
    <xdr:to>
      <xdr:col>2</xdr:col>
      <xdr:colOff>1589198</xdr:colOff>
      <xdr:row>49</xdr:row>
      <xdr:rowOff>1823503</xdr:rowOff>
    </xdr:to>
    <xdr:pic>
      <xdr:nvPicPr>
        <xdr:cNvPr id="68" name="Picture 270" descr="FLRMM4LEA12.jpg?transf=w_200,h_200,c_fit&amp;region=EU">
          <a:extLst>
            <a:ext uri="{FF2B5EF4-FFF2-40B4-BE49-F238E27FC236}">
              <a16:creationId xmlns:a16="http://schemas.microsoft.com/office/drawing/2014/main" xmlns="" id="{6A55A89D-F19E-4F4C-9C85-8ECBB89D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flipH="1">
          <a:off x="3298701" y="85038095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50</xdr:row>
      <xdr:rowOff>86834</xdr:rowOff>
    </xdr:from>
    <xdr:to>
      <xdr:col>2</xdr:col>
      <xdr:colOff>1589198</xdr:colOff>
      <xdr:row>50</xdr:row>
      <xdr:rowOff>1823503</xdr:rowOff>
    </xdr:to>
    <xdr:pic>
      <xdr:nvPicPr>
        <xdr:cNvPr id="70" name="Picture 349" descr="FL5NINELE10.jpg?transf=w_200,h_200,c_fit&amp;region=EU">
          <a:extLst>
            <a:ext uri="{FF2B5EF4-FFF2-40B4-BE49-F238E27FC236}">
              <a16:creationId xmlns:a16="http://schemas.microsoft.com/office/drawing/2014/main" xmlns="" id="{225FF8C0-FE25-4A38-9DD5-17BB66B70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298701" y="86948431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91721</xdr:colOff>
      <xdr:row>51</xdr:row>
      <xdr:rowOff>120280</xdr:rowOff>
    </xdr:from>
    <xdr:to>
      <xdr:col>2</xdr:col>
      <xdr:colOff>1558151</xdr:colOff>
      <xdr:row>51</xdr:row>
      <xdr:rowOff>1836601</xdr:rowOff>
    </xdr:to>
    <xdr:pic>
      <xdr:nvPicPr>
        <xdr:cNvPr id="72" name="Picture 2" descr="FLBYR1LEA05.jpg?transf=w_200,h_200,c_fit&amp;region=EU">
          <a:extLst>
            <a:ext uri="{FF2B5EF4-FFF2-40B4-BE49-F238E27FC236}">
              <a16:creationId xmlns:a16="http://schemas.microsoft.com/office/drawing/2014/main" xmlns="" id="{6264FBBB-7FC5-48EE-BA50-1A7EA22C0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9320" r="9137"/>
        <a:stretch/>
      </xdr:blipFill>
      <xdr:spPr>
        <a:xfrm>
          <a:off x="3314746" y="88892213"/>
          <a:ext cx="1466430" cy="1716321"/>
        </a:xfrm>
        <a:prstGeom prst="rect">
          <a:avLst/>
        </a:prstGeom>
      </xdr:spPr>
    </xdr:pic>
    <xdr:clientData/>
  </xdr:twoCellAnchor>
  <xdr:twoCellAnchor>
    <xdr:from>
      <xdr:col>2</xdr:col>
      <xdr:colOff>72547</xdr:colOff>
      <xdr:row>52</xdr:row>
      <xdr:rowOff>86834</xdr:rowOff>
    </xdr:from>
    <xdr:to>
      <xdr:col>2</xdr:col>
      <xdr:colOff>1406096</xdr:colOff>
      <xdr:row>52</xdr:row>
      <xdr:rowOff>1823503</xdr:rowOff>
    </xdr:to>
    <xdr:pic>
      <xdr:nvPicPr>
        <xdr:cNvPr id="73" name="Picture 27" descr="FLNI22PEL07.jpg?transf=w_200,h_200,c_fit&amp;region=EU">
          <a:extLst>
            <a:ext uri="{FF2B5EF4-FFF2-40B4-BE49-F238E27FC236}">
              <a16:creationId xmlns:a16="http://schemas.microsoft.com/office/drawing/2014/main" xmlns="" id="{821C0006-6F3A-4021-A4E3-5A60D6116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295572" y="90769103"/>
          <a:ext cx="1333549" cy="1736669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53</xdr:row>
      <xdr:rowOff>86834</xdr:rowOff>
    </xdr:from>
    <xdr:to>
      <xdr:col>2</xdr:col>
      <xdr:colOff>1589198</xdr:colOff>
      <xdr:row>53</xdr:row>
      <xdr:rowOff>1823503</xdr:rowOff>
    </xdr:to>
    <xdr:pic>
      <xdr:nvPicPr>
        <xdr:cNvPr id="74" name="Picture 42" descr="FLBY73LEA08.jpg?transf=w_200,h_200,c_fit&amp;region=EU">
          <a:extLst>
            <a:ext uri="{FF2B5EF4-FFF2-40B4-BE49-F238E27FC236}">
              <a16:creationId xmlns:a16="http://schemas.microsoft.com/office/drawing/2014/main" xmlns="" id="{7DEF0550-29BC-45EE-A1FD-7D0C5924C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298701" y="92679439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75675</xdr:colOff>
      <xdr:row>55</xdr:row>
      <xdr:rowOff>86834</xdr:rowOff>
    </xdr:from>
    <xdr:to>
      <xdr:col>2</xdr:col>
      <xdr:colOff>1611112</xdr:colOff>
      <xdr:row>55</xdr:row>
      <xdr:rowOff>1718236</xdr:rowOff>
    </xdr:to>
    <xdr:pic>
      <xdr:nvPicPr>
        <xdr:cNvPr id="76" name="Picture 176" descr="FMLUI3LEA12.jpg?transf=w_200,h_200,c_fit&amp;region=EU">
          <a:extLst>
            <a:ext uri="{FF2B5EF4-FFF2-40B4-BE49-F238E27FC236}">
              <a16:creationId xmlns:a16="http://schemas.microsoft.com/office/drawing/2014/main" xmlns="" id="{9772439E-F0B2-4669-A278-2B3CE87B4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11895" t="25127" r="11992" b="4393"/>
        <a:stretch/>
      </xdr:blipFill>
      <xdr:spPr>
        <a:xfrm>
          <a:off x="3298700" y="96500111"/>
          <a:ext cx="1535437" cy="1631402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56</xdr:row>
      <xdr:rowOff>86833</xdr:rowOff>
    </xdr:from>
    <xdr:to>
      <xdr:col>2</xdr:col>
      <xdr:colOff>1589198</xdr:colOff>
      <xdr:row>56</xdr:row>
      <xdr:rowOff>1823503</xdr:rowOff>
    </xdr:to>
    <xdr:pic>
      <xdr:nvPicPr>
        <xdr:cNvPr id="79" name="Picture 190" descr="FLJLY3FAM12.jpg?transf=w_200,h_200,c_fit&amp;region=EU">
          <a:extLst>
            <a:ext uri="{FF2B5EF4-FFF2-40B4-BE49-F238E27FC236}">
              <a16:creationId xmlns:a16="http://schemas.microsoft.com/office/drawing/2014/main" xmlns="" id="{02D82A54-1EDF-4773-B734-01A41AB97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298701" y="98410446"/>
          <a:ext cx="1513522" cy="1736670"/>
        </a:xfrm>
        <a:prstGeom prst="rect">
          <a:avLst/>
        </a:prstGeom>
      </xdr:spPr>
    </xdr:pic>
    <xdr:clientData/>
  </xdr:twoCellAnchor>
  <xdr:twoCellAnchor>
    <xdr:from>
      <xdr:col>2</xdr:col>
      <xdr:colOff>75676</xdr:colOff>
      <xdr:row>57</xdr:row>
      <xdr:rowOff>86834</xdr:rowOff>
    </xdr:from>
    <xdr:to>
      <xdr:col>2</xdr:col>
      <xdr:colOff>1589198</xdr:colOff>
      <xdr:row>57</xdr:row>
      <xdr:rowOff>1823503</xdr:rowOff>
    </xdr:to>
    <xdr:pic>
      <xdr:nvPicPr>
        <xdr:cNvPr id="80" name="Picture 215" descr="FLBE74LEA08.jpg?transf=w_200,h_200,c_fit&amp;region=EU">
          <a:extLst>
            <a:ext uri="{FF2B5EF4-FFF2-40B4-BE49-F238E27FC236}">
              <a16:creationId xmlns:a16="http://schemas.microsoft.com/office/drawing/2014/main" xmlns="" id="{F4BA9B73-E881-4C30-BBD9-C7AD5BF2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298701" y="100320784"/>
          <a:ext cx="1513522" cy="1736669"/>
        </a:xfrm>
        <a:prstGeom prst="rect">
          <a:avLst/>
        </a:prstGeom>
      </xdr:spPr>
    </xdr:pic>
    <xdr:clientData/>
  </xdr:twoCellAnchor>
  <xdr:twoCellAnchor>
    <xdr:from>
      <xdr:col>2</xdr:col>
      <xdr:colOff>159929</xdr:colOff>
      <xdr:row>59</xdr:row>
      <xdr:rowOff>76162</xdr:rowOff>
    </xdr:from>
    <xdr:to>
      <xdr:col>2</xdr:col>
      <xdr:colOff>1430585</xdr:colOff>
      <xdr:row>59</xdr:row>
      <xdr:rowOff>1812831</xdr:rowOff>
    </xdr:to>
    <xdr:pic>
      <xdr:nvPicPr>
        <xdr:cNvPr id="83" name="Picture 288" descr="FM5SOUSUE13.jpg?transf=w_200,h_200,c_fit&amp;region=EU">
          <a:extLst>
            <a:ext uri="{FF2B5EF4-FFF2-40B4-BE49-F238E27FC236}">
              <a16:creationId xmlns:a16="http://schemas.microsoft.com/office/drawing/2014/main" xmlns="" id="{6BD27B18-7F75-4D3F-B969-4CE11558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flipH="1">
          <a:off x="3382954" y="104130784"/>
          <a:ext cx="1270656" cy="1736669"/>
        </a:xfrm>
        <a:prstGeom prst="rect">
          <a:avLst/>
        </a:prstGeom>
      </xdr:spPr>
    </xdr:pic>
    <xdr:clientData/>
  </xdr:twoCellAnchor>
  <xdr:twoCellAnchor editAs="oneCell">
    <xdr:from>
      <xdr:col>2</xdr:col>
      <xdr:colOff>83282</xdr:colOff>
      <xdr:row>60</xdr:row>
      <xdr:rowOff>644916</xdr:rowOff>
    </xdr:from>
    <xdr:to>
      <xdr:col>2</xdr:col>
      <xdr:colOff>1389332</xdr:colOff>
      <xdr:row>60</xdr:row>
      <xdr:rowOff>1510884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7987DB14-9378-4A83-9597-2FED32EB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307" y="106609874"/>
          <a:ext cx="1306050" cy="865968"/>
        </a:xfrm>
        <a:prstGeom prst="rect">
          <a:avLst/>
        </a:prstGeom>
      </xdr:spPr>
    </xdr:pic>
    <xdr:clientData/>
  </xdr:twoCellAnchor>
  <xdr:twoCellAnchor editAs="oneCell">
    <xdr:from>
      <xdr:col>2</xdr:col>
      <xdr:colOff>98689</xdr:colOff>
      <xdr:row>28</xdr:row>
      <xdr:rowOff>280117</xdr:rowOff>
    </xdr:from>
    <xdr:to>
      <xdr:col>2</xdr:col>
      <xdr:colOff>1455792</xdr:colOff>
      <xdr:row>28</xdr:row>
      <xdr:rowOff>1741995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C2EBB7E3-8DB8-F845-90D0-DD99282A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321714" y="45114319"/>
          <a:ext cx="1461878" cy="1461878"/>
        </a:xfrm>
        <a:prstGeom prst="rect">
          <a:avLst/>
        </a:prstGeom>
      </xdr:spPr>
    </xdr:pic>
    <xdr:clientData/>
  </xdr:twoCellAnchor>
  <xdr:twoCellAnchor editAs="oneCell">
    <xdr:from>
      <xdr:col>2</xdr:col>
      <xdr:colOff>95429</xdr:colOff>
      <xdr:row>29</xdr:row>
      <xdr:rowOff>448610</xdr:rowOff>
    </xdr:from>
    <xdr:to>
      <xdr:col>2</xdr:col>
      <xdr:colOff>1458592</xdr:colOff>
      <xdr:row>29</xdr:row>
      <xdr:rowOff>1586726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414A7CD0-8F63-1C4C-82B6-B1FDF58CC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11609" r="5198"/>
        <a:stretch/>
      </xdr:blipFill>
      <xdr:spPr>
        <a:xfrm>
          <a:off x="3318454" y="47193148"/>
          <a:ext cx="1420313" cy="1138116"/>
        </a:xfrm>
        <a:prstGeom prst="rect">
          <a:avLst/>
        </a:prstGeom>
      </xdr:spPr>
    </xdr:pic>
    <xdr:clientData/>
  </xdr:twoCellAnchor>
  <xdr:twoCellAnchor editAs="oneCell">
    <xdr:from>
      <xdr:col>2</xdr:col>
      <xdr:colOff>143794</xdr:colOff>
      <xdr:row>31</xdr:row>
      <xdr:rowOff>293205</xdr:rowOff>
    </xdr:from>
    <xdr:to>
      <xdr:col>2</xdr:col>
      <xdr:colOff>1453377</xdr:colOff>
      <xdr:row>31</xdr:row>
      <xdr:rowOff>1707563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95AE6765-9032-7D4A-BEA9-F675BFA2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366819" y="50858415"/>
          <a:ext cx="1414358" cy="1414358"/>
        </a:xfrm>
        <a:prstGeom prst="rect">
          <a:avLst/>
        </a:prstGeom>
      </xdr:spPr>
    </xdr:pic>
    <xdr:clientData/>
  </xdr:twoCellAnchor>
  <xdr:twoCellAnchor editAs="oneCell">
    <xdr:from>
      <xdr:col>2</xdr:col>
      <xdr:colOff>69086</xdr:colOff>
      <xdr:row>33</xdr:row>
      <xdr:rowOff>207826</xdr:rowOff>
    </xdr:from>
    <xdr:to>
      <xdr:col>2</xdr:col>
      <xdr:colOff>1455670</xdr:colOff>
      <xdr:row>33</xdr:row>
      <xdr:rowOff>1718235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2E69FB8A-9D0C-7747-B334-1C90D3D41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292111" y="54593708"/>
          <a:ext cx="1510409" cy="1510409"/>
        </a:xfrm>
        <a:prstGeom prst="rect">
          <a:avLst/>
        </a:prstGeom>
      </xdr:spPr>
    </xdr:pic>
    <xdr:clientData/>
  </xdr:twoCellAnchor>
  <xdr:twoCellAnchor editAs="oneCell">
    <xdr:from>
      <xdr:col>2</xdr:col>
      <xdr:colOff>90432</xdr:colOff>
      <xdr:row>35</xdr:row>
      <xdr:rowOff>154465</xdr:rowOff>
    </xdr:from>
    <xdr:to>
      <xdr:col>3</xdr:col>
      <xdr:colOff>1848</xdr:colOff>
      <xdr:row>35</xdr:row>
      <xdr:rowOff>1611512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38420BFD-75C7-C349-BA46-944063903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313457" y="58361020"/>
          <a:ext cx="1457047" cy="145704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108541</xdr:colOff>
      <xdr:row>37</xdr:row>
      <xdr:rowOff>215266</xdr:rowOff>
    </xdr:from>
    <xdr:to>
      <xdr:col>3</xdr:col>
      <xdr:colOff>1845</xdr:colOff>
      <xdr:row>37</xdr:row>
      <xdr:rowOff>1654201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EFF9B547-A66A-8B45-96CA-096D9023E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331566" y="62242493"/>
          <a:ext cx="1438935" cy="1438935"/>
        </a:xfrm>
        <a:prstGeom prst="rect">
          <a:avLst/>
        </a:prstGeom>
      </xdr:spPr>
    </xdr:pic>
    <xdr:clientData/>
  </xdr:twoCellAnchor>
  <xdr:twoCellAnchor editAs="oneCell">
    <xdr:from>
      <xdr:col>2</xdr:col>
      <xdr:colOff>117533</xdr:colOff>
      <xdr:row>39</xdr:row>
      <xdr:rowOff>188633</xdr:rowOff>
    </xdr:from>
    <xdr:to>
      <xdr:col>2</xdr:col>
      <xdr:colOff>1449533</xdr:colOff>
      <xdr:row>39</xdr:row>
      <xdr:rowOff>1824957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707F5225-F54E-2147-B5EB-6F0D349A2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23466" r="22267"/>
        <a:stretch/>
      </xdr:blipFill>
      <xdr:spPr>
        <a:xfrm>
          <a:off x="3340558" y="66036532"/>
          <a:ext cx="1332000" cy="1636324"/>
        </a:xfrm>
        <a:prstGeom prst="rect">
          <a:avLst/>
        </a:prstGeom>
      </xdr:spPr>
    </xdr:pic>
    <xdr:clientData/>
  </xdr:twoCellAnchor>
  <xdr:twoCellAnchor editAs="oneCell">
    <xdr:from>
      <xdr:col>2</xdr:col>
      <xdr:colOff>156309</xdr:colOff>
      <xdr:row>40</xdr:row>
      <xdr:rowOff>273704</xdr:rowOff>
    </xdr:from>
    <xdr:to>
      <xdr:col>2</xdr:col>
      <xdr:colOff>1458993</xdr:colOff>
      <xdr:row>40</xdr:row>
      <xdr:rowOff>1671638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16CD1A20-874B-744F-A7E4-6E1415F7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379334" y="68031939"/>
          <a:ext cx="1397934" cy="1397934"/>
        </a:xfrm>
        <a:prstGeom prst="rect">
          <a:avLst/>
        </a:prstGeom>
      </xdr:spPr>
    </xdr:pic>
    <xdr:clientData/>
  </xdr:twoCellAnchor>
  <xdr:twoCellAnchor editAs="oneCell">
    <xdr:from>
      <xdr:col>2</xdr:col>
      <xdr:colOff>101104</xdr:colOff>
      <xdr:row>41</xdr:row>
      <xdr:rowOff>282534</xdr:rowOff>
    </xdr:from>
    <xdr:to>
      <xdr:col>2</xdr:col>
      <xdr:colOff>1454869</xdr:colOff>
      <xdr:row>41</xdr:row>
      <xdr:rowOff>1664874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A7EDA5E4-EE17-B64A-802F-CBB7F5D99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324129" y="69951105"/>
          <a:ext cx="1382340" cy="1382340"/>
        </a:xfrm>
        <a:prstGeom prst="rect">
          <a:avLst/>
        </a:prstGeom>
      </xdr:spPr>
    </xdr:pic>
    <xdr:clientData/>
  </xdr:twoCellAnchor>
  <xdr:twoCellAnchor editAs="oneCell">
    <xdr:from>
      <xdr:col>2</xdr:col>
      <xdr:colOff>90617</xdr:colOff>
      <xdr:row>42</xdr:row>
      <xdr:rowOff>187342</xdr:rowOff>
    </xdr:from>
    <xdr:to>
      <xdr:col>3</xdr:col>
      <xdr:colOff>2050</xdr:colOff>
      <xdr:row>42</xdr:row>
      <xdr:rowOff>1766397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2DB2F1FF-CBEB-7646-B1CE-1343C8C50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l="23089" r="14591"/>
        <a:stretch/>
      </xdr:blipFill>
      <xdr:spPr>
        <a:xfrm>
          <a:off x="3313642" y="71766250"/>
          <a:ext cx="1476114" cy="1579055"/>
        </a:xfrm>
        <a:prstGeom prst="rect">
          <a:avLst/>
        </a:prstGeom>
      </xdr:spPr>
    </xdr:pic>
    <xdr:clientData/>
  </xdr:twoCellAnchor>
  <xdr:twoCellAnchor editAs="oneCell">
    <xdr:from>
      <xdr:col>2</xdr:col>
      <xdr:colOff>42829</xdr:colOff>
      <xdr:row>46</xdr:row>
      <xdr:rowOff>161448</xdr:rowOff>
    </xdr:from>
    <xdr:to>
      <xdr:col>2</xdr:col>
      <xdr:colOff>1457966</xdr:colOff>
      <xdr:row>46</xdr:row>
      <xdr:rowOff>1611512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D408D34D-D064-B64C-B526-299897F67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16174" r="12195"/>
        <a:stretch/>
      </xdr:blipFill>
      <xdr:spPr>
        <a:xfrm>
          <a:off x="3265854" y="79381700"/>
          <a:ext cx="1558012" cy="1450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145637</xdr:colOff>
      <xdr:row>13</xdr:row>
      <xdr:rowOff>231015</xdr:rowOff>
    </xdr:from>
    <xdr:to>
      <xdr:col>2</xdr:col>
      <xdr:colOff>1457846</xdr:colOff>
      <xdr:row>13</xdr:row>
      <xdr:rowOff>1628949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44C026DD-8B6E-1F46-A3DE-043D2F93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368662" y="16410175"/>
          <a:ext cx="1397934" cy="1397934"/>
        </a:xfrm>
        <a:prstGeom prst="rect">
          <a:avLst/>
        </a:prstGeom>
      </xdr:spPr>
    </xdr:pic>
    <xdr:clientData/>
  </xdr:twoCellAnchor>
  <xdr:twoCellAnchor editAs="oneCell">
    <xdr:from>
      <xdr:col>2</xdr:col>
      <xdr:colOff>130414</xdr:colOff>
      <xdr:row>48</xdr:row>
      <xdr:rowOff>196807</xdr:rowOff>
    </xdr:from>
    <xdr:to>
      <xdr:col>2</xdr:col>
      <xdr:colOff>1455909</xdr:colOff>
      <xdr:row>48</xdr:row>
      <xdr:rowOff>1697732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5C1C9FF0-7470-6243-962B-E81FBF7FA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l="20140" r="14217"/>
        <a:stretch/>
      </xdr:blipFill>
      <xdr:spPr>
        <a:xfrm>
          <a:off x="3353439" y="83237731"/>
          <a:ext cx="1477895" cy="15009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65069</xdr:colOff>
      <xdr:row>54</xdr:row>
      <xdr:rowOff>193136</xdr:rowOff>
    </xdr:from>
    <xdr:to>
      <xdr:col>3</xdr:col>
      <xdr:colOff>15</xdr:colOff>
      <xdr:row>54</xdr:row>
      <xdr:rowOff>1730863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F1541DDF-2AD7-BD43-8027-77842CAD2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288094" y="94696077"/>
          <a:ext cx="1537727" cy="1537727"/>
        </a:xfrm>
        <a:prstGeom prst="rect">
          <a:avLst/>
        </a:prstGeom>
      </xdr:spPr>
    </xdr:pic>
    <xdr:clientData/>
  </xdr:twoCellAnchor>
  <xdr:twoCellAnchor editAs="oneCell">
    <xdr:from>
      <xdr:col>2</xdr:col>
      <xdr:colOff>75741</xdr:colOff>
      <xdr:row>58</xdr:row>
      <xdr:rowOff>193135</xdr:rowOff>
    </xdr:from>
    <xdr:to>
      <xdr:col>3</xdr:col>
      <xdr:colOff>1162</xdr:colOff>
      <xdr:row>58</xdr:row>
      <xdr:rowOff>1730862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6A55FD35-3533-7640-A2F6-9F55D1F81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298766" y="102337421"/>
          <a:ext cx="1537727" cy="1537727"/>
        </a:xfrm>
        <a:prstGeom prst="rect">
          <a:avLst/>
        </a:prstGeom>
      </xdr:spPr>
    </xdr:pic>
    <xdr:clientData/>
  </xdr:twoCellAnchor>
  <xdr:twoCellAnchor editAs="oneCell">
    <xdr:from>
      <xdr:col>2</xdr:col>
      <xdr:colOff>107822</xdr:colOff>
      <xdr:row>61</xdr:row>
      <xdr:rowOff>253024</xdr:rowOff>
    </xdr:from>
    <xdr:to>
      <xdr:col>2</xdr:col>
      <xdr:colOff>1453084</xdr:colOff>
      <xdr:row>61</xdr:row>
      <xdr:rowOff>1728333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3608CE3B-6AAC-9E49-8B89-DE775A18D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/>
        <a:srcRect l="18863" r="14614" b="1706"/>
        <a:stretch/>
      </xdr:blipFill>
      <xdr:spPr>
        <a:xfrm>
          <a:off x="3330847" y="108128318"/>
          <a:ext cx="1497662" cy="1475309"/>
        </a:xfrm>
        <a:prstGeom prst="rect">
          <a:avLst/>
        </a:prstGeom>
      </xdr:spPr>
    </xdr:pic>
    <xdr:clientData/>
  </xdr:twoCellAnchor>
  <xdr:twoCellAnchor editAs="oneCell">
    <xdr:from>
      <xdr:col>2</xdr:col>
      <xdr:colOff>69199</xdr:colOff>
      <xdr:row>62</xdr:row>
      <xdr:rowOff>220202</xdr:rowOff>
    </xdr:from>
    <xdr:to>
      <xdr:col>2</xdr:col>
      <xdr:colOff>1453947</xdr:colOff>
      <xdr:row>62</xdr:row>
      <xdr:rowOff>1695683</xdr:rowOff>
    </xdr:to>
    <xdr:pic>
      <xdr:nvPicPr>
        <xdr:cNvPr id="77" name="Immagine 76" descr="Sneakers GUESS CIGHT ACTIVE LADY bianco flcit4ele12white.37 donna le-sac grigio Lacci">
          <a:extLst>
            <a:ext uri="{FF2B5EF4-FFF2-40B4-BE49-F238E27FC236}">
              <a16:creationId xmlns:a16="http://schemas.microsoft.com/office/drawing/2014/main" xmlns="" id="{98E9BF45-2F00-594D-9323-7F1D0A207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224" y="110005832"/>
          <a:ext cx="1575248" cy="1475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70938</xdr:colOff>
      <xdr:row>63</xdr:row>
      <xdr:rowOff>137747</xdr:rowOff>
    </xdr:from>
    <xdr:to>
      <xdr:col>2</xdr:col>
      <xdr:colOff>1457906</xdr:colOff>
      <xdr:row>63</xdr:row>
      <xdr:rowOff>1721747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86277534-3A0C-6944-AB18-7FB1AFBF7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24081" t="36294" r="19409" b="5563"/>
        <a:stretch/>
      </xdr:blipFill>
      <xdr:spPr>
        <a:xfrm>
          <a:off x="3293963" y="111833713"/>
          <a:ext cx="1539368" cy="158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outlinePr summaryBelow="0"/>
    <pageSetUpPr fitToPage="1"/>
  </sheetPr>
  <dimension ref="A1:AD35"/>
  <sheetViews>
    <sheetView showGridLines="0" tabSelected="1" zoomScale="90" zoomScaleNormal="90" workbookViewId="0">
      <pane ySplit="3" topLeftCell="A4" activePane="bottomLeft" state="frozen"/>
      <selection activeCell="D1" sqref="D1"/>
      <selection pane="bottomLeft" activeCell="V8" sqref="V8"/>
    </sheetView>
  </sheetViews>
  <sheetFormatPr defaultColWidth="8.85546875" defaultRowHeight="12.75"/>
  <cols>
    <col min="1" max="1" width="19.7109375" style="1" customWidth="1"/>
    <col min="2" max="2" width="13.28515625" style="1" bestFit="1" customWidth="1"/>
    <col min="3" max="3" width="12.140625" style="1" bestFit="1" customWidth="1"/>
    <col min="4" max="4" width="13.42578125" style="1" bestFit="1" customWidth="1"/>
    <col min="5" max="5" width="10.28515625" style="1" bestFit="1" customWidth="1"/>
    <col min="6" max="6" width="10.42578125" style="1" bestFit="1" customWidth="1"/>
    <col min="7" max="7" width="15.85546875" style="3" bestFit="1" customWidth="1"/>
    <col min="8" max="8" width="16.28515625" style="1" bestFit="1" customWidth="1"/>
    <col min="9" max="9" width="8.85546875" style="4"/>
    <col min="10" max="10" width="9.42578125" style="1" customWidth="1"/>
    <col min="11" max="11" width="13.85546875" style="1" bestFit="1" customWidth="1"/>
    <col min="12" max="13" width="7.140625" style="1" bestFit="1" customWidth="1"/>
    <col min="14" max="14" width="4" style="1" bestFit="1" customWidth="1"/>
    <col min="15" max="15" width="7.140625" style="1" bestFit="1" customWidth="1"/>
    <col min="16" max="16" width="4" style="1" bestFit="1" customWidth="1"/>
    <col min="17" max="17" width="7.140625" style="1" bestFit="1" customWidth="1"/>
    <col min="18" max="18" width="4" style="1" bestFit="1" customWidth="1"/>
    <col min="19" max="19" width="7.140625" style="1" bestFit="1" customWidth="1"/>
    <col min="20" max="20" width="4" style="1" bestFit="1" customWidth="1"/>
    <col min="21" max="27" width="7.140625" style="1" bestFit="1" customWidth="1"/>
    <col min="28" max="29" width="0.140625" style="1" customWidth="1"/>
    <col min="30" max="16384" width="8.85546875" style="1"/>
  </cols>
  <sheetData>
    <row r="1" spans="1:30" ht="42.95" customHeight="1"/>
    <row r="2" spans="1:30" ht="33" customHeight="1">
      <c r="A2" s="37" t="str">
        <f>CONCATENATE("BRAND: GUESS                           ","TOT QTY:   ",SUM(I:I),"               ","TOT WHS €:   ",SUM(K:K),"              ","TOT REFERENCES: ",SUBTOTAL(2,I:I))</f>
        <v>BRAND: GUESS                           TOT QTY:   512               TOT WHS €:   28599              TOT REFERENCES: 32</v>
      </c>
      <c r="B2" s="37"/>
      <c r="C2" s="37"/>
      <c r="D2" s="37"/>
      <c r="E2" s="37"/>
      <c r="F2" s="37"/>
      <c r="G2" s="37"/>
      <c r="H2" s="37"/>
      <c r="I2" s="37"/>
      <c r="J2" s="37"/>
      <c r="K2" s="37"/>
    </row>
    <row r="3" spans="1:30" ht="21.95" customHeight="1">
      <c r="A3" s="30" t="s">
        <v>244</v>
      </c>
      <c r="B3" s="30" t="s">
        <v>247</v>
      </c>
      <c r="C3" s="30" t="s">
        <v>1</v>
      </c>
      <c r="D3" s="30" t="s">
        <v>242</v>
      </c>
      <c r="E3" s="30" t="s">
        <v>3</v>
      </c>
      <c r="F3" s="30" t="s">
        <v>4</v>
      </c>
      <c r="G3" s="31" t="s">
        <v>161</v>
      </c>
      <c r="H3" s="30" t="s">
        <v>114</v>
      </c>
      <c r="I3" s="30" t="s">
        <v>243</v>
      </c>
      <c r="J3" s="30" t="s">
        <v>113</v>
      </c>
      <c r="K3" s="30" t="s">
        <v>112</v>
      </c>
      <c r="L3" s="34">
        <v>35</v>
      </c>
      <c r="M3" s="35">
        <v>36</v>
      </c>
      <c r="N3" s="35" t="s">
        <v>8</v>
      </c>
      <c r="O3" s="35">
        <v>37</v>
      </c>
      <c r="P3" s="35" t="s">
        <v>10</v>
      </c>
      <c r="Q3" s="35">
        <v>38</v>
      </c>
      <c r="R3" s="35" t="s">
        <v>12</v>
      </c>
      <c r="S3" s="35">
        <v>39</v>
      </c>
      <c r="T3" s="35" t="s">
        <v>14</v>
      </c>
      <c r="U3" s="35">
        <v>40</v>
      </c>
      <c r="V3" s="35">
        <v>41</v>
      </c>
      <c r="W3" s="35">
        <v>42</v>
      </c>
      <c r="X3" s="35">
        <v>43</v>
      </c>
      <c r="Y3" s="35">
        <v>44</v>
      </c>
      <c r="Z3" s="35">
        <v>45</v>
      </c>
      <c r="AA3" s="35">
        <v>46</v>
      </c>
      <c r="AB3" s="36"/>
    </row>
    <row r="4" spans="1:30" ht="129.94999999999999" customHeight="1">
      <c r="A4" s="19"/>
      <c r="B4" s="19" t="s">
        <v>63</v>
      </c>
      <c r="C4" s="19" t="s">
        <v>23</v>
      </c>
      <c r="D4" s="20" t="s">
        <v>115</v>
      </c>
      <c r="E4" s="19" t="s">
        <v>68</v>
      </c>
      <c r="F4" s="19" t="s">
        <v>135</v>
      </c>
      <c r="G4" s="21" t="s">
        <v>156</v>
      </c>
      <c r="H4" s="19" t="s">
        <v>200</v>
      </c>
      <c r="I4" s="22">
        <f>SUM(L4:AA4)</f>
        <v>120</v>
      </c>
      <c r="J4" s="33">
        <v>54</v>
      </c>
      <c r="K4" s="33">
        <f>J4*I4</f>
        <v>6480</v>
      </c>
      <c r="L4" s="9">
        <v>15</v>
      </c>
      <c r="M4" s="9">
        <v>13</v>
      </c>
      <c r="N4" s="9"/>
      <c r="O4" s="9">
        <v>16</v>
      </c>
      <c r="P4" s="9"/>
      <c r="Q4" s="9">
        <v>31</v>
      </c>
      <c r="R4" s="9"/>
      <c r="S4" s="26">
        <v>13</v>
      </c>
      <c r="T4" s="9"/>
      <c r="U4" s="9">
        <v>13</v>
      </c>
      <c r="V4" s="9">
        <v>14</v>
      </c>
      <c r="W4" s="9"/>
      <c r="X4" s="9"/>
      <c r="Y4" s="9"/>
      <c r="Z4" s="9"/>
      <c r="AA4" s="9">
        <v>5</v>
      </c>
      <c r="AB4" s="10"/>
      <c r="AD4" s="4"/>
    </row>
    <row r="5" spans="1:30" ht="129.94999999999999" customHeight="1">
      <c r="A5"/>
      <c r="B5" s="5" t="s">
        <v>80</v>
      </c>
      <c r="C5" s="5" t="s">
        <v>23</v>
      </c>
      <c r="D5" s="6" t="s">
        <v>115</v>
      </c>
      <c r="E5" s="5" t="s">
        <v>95</v>
      </c>
      <c r="F5" s="5" t="s">
        <v>121</v>
      </c>
      <c r="G5" s="7" t="s">
        <v>121</v>
      </c>
      <c r="H5" s="27" t="s">
        <v>252</v>
      </c>
      <c r="I5" s="2">
        <f>SUM(L5:AA5)</f>
        <v>91</v>
      </c>
      <c r="J5" s="32">
        <v>76</v>
      </c>
      <c r="K5" s="32">
        <f>J5*I5</f>
        <v>6916</v>
      </c>
      <c r="L5" s="9"/>
      <c r="M5" s="9">
        <v>13</v>
      </c>
      <c r="N5" s="9"/>
      <c r="O5" s="9">
        <v>13</v>
      </c>
      <c r="P5" s="9"/>
      <c r="Q5" s="9">
        <v>24</v>
      </c>
      <c r="R5" s="9"/>
      <c r="S5" s="9">
        <v>21</v>
      </c>
      <c r="T5" s="9"/>
      <c r="U5" s="9">
        <v>10</v>
      </c>
      <c r="V5" s="9">
        <v>10</v>
      </c>
      <c r="W5" s="9"/>
      <c r="X5" s="9"/>
      <c r="Y5" s="9"/>
      <c r="Z5" s="9"/>
      <c r="AA5" s="9"/>
      <c r="AB5" s="10"/>
    </row>
    <row r="6" spans="1:30" ht="129.94999999999999" customHeight="1">
      <c r="A6" s="5"/>
      <c r="B6" s="5" t="s">
        <v>108</v>
      </c>
      <c r="C6" s="5" t="s">
        <v>22</v>
      </c>
      <c r="D6" s="6" t="s">
        <v>117</v>
      </c>
      <c r="E6" s="5" t="s">
        <v>110</v>
      </c>
      <c r="F6" s="5" t="s">
        <v>138</v>
      </c>
      <c r="G6" s="7" t="s">
        <v>157</v>
      </c>
      <c r="H6" s="5" t="s">
        <v>235</v>
      </c>
      <c r="I6" s="2">
        <f t="shared" ref="I6:I20" si="0">SUM(L6:AA6)</f>
        <v>30</v>
      </c>
      <c r="J6" s="32">
        <v>38</v>
      </c>
      <c r="K6" s="32">
        <f t="shared" ref="K6:K20" si="1">J6*I6</f>
        <v>1140</v>
      </c>
      <c r="L6" s="9"/>
      <c r="M6" s="9"/>
      <c r="N6" s="9"/>
      <c r="O6" s="9"/>
      <c r="P6" s="9"/>
      <c r="Q6" s="9"/>
      <c r="R6" s="9"/>
      <c r="S6" s="9"/>
      <c r="T6" s="9"/>
      <c r="U6" s="9"/>
      <c r="V6" s="9">
        <v>5</v>
      </c>
      <c r="W6" s="9">
        <v>5</v>
      </c>
      <c r="X6" s="9">
        <v>5</v>
      </c>
      <c r="Y6" s="9">
        <v>6</v>
      </c>
      <c r="Z6" s="9">
        <v>9</v>
      </c>
      <c r="AA6" s="9"/>
      <c r="AB6" s="10"/>
    </row>
    <row r="7" spans="1:30" ht="129.94999999999999" customHeight="1">
      <c r="A7" s="5"/>
      <c r="B7" s="5" t="s">
        <v>108</v>
      </c>
      <c r="C7" s="5" t="s">
        <v>22</v>
      </c>
      <c r="D7" s="6" t="s">
        <v>117</v>
      </c>
      <c r="E7" s="5" t="s">
        <v>109</v>
      </c>
      <c r="F7" s="5" t="s">
        <v>118</v>
      </c>
      <c r="G7" s="7" t="s">
        <v>118</v>
      </c>
      <c r="H7" s="5" t="s">
        <v>235</v>
      </c>
      <c r="I7" s="2">
        <f t="shared" si="0"/>
        <v>16</v>
      </c>
      <c r="J7" s="32">
        <v>38</v>
      </c>
      <c r="K7" s="32">
        <f t="shared" si="1"/>
        <v>608</v>
      </c>
      <c r="L7" s="9"/>
      <c r="M7" s="9"/>
      <c r="N7" s="9"/>
      <c r="O7" s="9"/>
      <c r="P7" s="9"/>
      <c r="Q7" s="9"/>
      <c r="R7" s="9"/>
      <c r="S7" s="9"/>
      <c r="T7" s="9"/>
      <c r="U7" s="9">
        <v>5</v>
      </c>
      <c r="V7" s="9">
        <v>8</v>
      </c>
      <c r="W7" s="9">
        <v>1</v>
      </c>
      <c r="X7" s="9">
        <v>2</v>
      </c>
      <c r="Y7" s="9"/>
      <c r="Z7" s="9"/>
      <c r="AA7" s="9"/>
      <c r="AB7" s="10"/>
    </row>
    <row r="8" spans="1:30" ht="129.94999999999999" customHeight="1">
      <c r="A8"/>
      <c r="B8" s="5" t="s">
        <v>63</v>
      </c>
      <c r="C8" s="5" t="s">
        <v>23</v>
      </c>
      <c r="D8" s="6" t="s">
        <v>115</v>
      </c>
      <c r="E8" s="5" t="s">
        <v>67</v>
      </c>
      <c r="F8" s="5" t="s">
        <v>118</v>
      </c>
      <c r="G8" s="7" t="s">
        <v>118</v>
      </c>
      <c r="H8" s="5" t="s">
        <v>199</v>
      </c>
      <c r="I8" s="2">
        <f t="shared" si="0"/>
        <v>36</v>
      </c>
      <c r="J8" s="32">
        <v>58</v>
      </c>
      <c r="K8" s="32">
        <f t="shared" si="1"/>
        <v>2088</v>
      </c>
      <c r="L8" s="9">
        <v>3</v>
      </c>
      <c r="M8" s="9"/>
      <c r="N8" s="9">
        <v>0</v>
      </c>
      <c r="O8" s="9">
        <v>10</v>
      </c>
      <c r="P8" s="9">
        <v>0</v>
      </c>
      <c r="Q8" s="9">
        <v>11</v>
      </c>
      <c r="R8" s="9">
        <v>0</v>
      </c>
      <c r="S8" s="9">
        <v>8</v>
      </c>
      <c r="T8" s="9">
        <v>0</v>
      </c>
      <c r="U8" s="9">
        <v>1</v>
      </c>
      <c r="V8" s="9">
        <v>3</v>
      </c>
      <c r="W8" s="9"/>
      <c r="X8" s="9"/>
      <c r="Y8" s="9"/>
      <c r="Z8" s="9"/>
      <c r="AA8" s="9"/>
      <c r="AB8" s="10"/>
    </row>
    <row r="9" spans="1:30" ht="129.94999999999999" customHeight="1">
      <c r="A9" s="5"/>
      <c r="B9" s="5" t="s">
        <v>63</v>
      </c>
      <c r="C9" s="5" t="s">
        <v>23</v>
      </c>
      <c r="D9" s="6" t="s">
        <v>115</v>
      </c>
      <c r="E9" s="5" t="s">
        <v>69</v>
      </c>
      <c r="F9" s="5" t="s">
        <v>118</v>
      </c>
      <c r="G9" s="7" t="s">
        <v>118</v>
      </c>
      <c r="H9" s="5" t="s">
        <v>201</v>
      </c>
      <c r="I9" s="2">
        <f t="shared" si="0"/>
        <v>33</v>
      </c>
      <c r="J9" s="32">
        <v>50</v>
      </c>
      <c r="K9" s="32">
        <f t="shared" si="1"/>
        <v>1650</v>
      </c>
      <c r="L9" s="9">
        <v>15</v>
      </c>
      <c r="M9" s="9">
        <v>4</v>
      </c>
      <c r="N9" s="9"/>
      <c r="O9" s="9">
        <v>3</v>
      </c>
      <c r="P9" s="9"/>
      <c r="Q9" s="9">
        <v>4</v>
      </c>
      <c r="R9" s="9"/>
      <c r="S9" s="9">
        <v>6</v>
      </c>
      <c r="T9" s="9"/>
      <c r="U9" s="9">
        <v>1</v>
      </c>
      <c r="V9" s="9"/>
      <c r="W9" s="9"/>
      <c r="X9" s="9"/>
      <c r="Y9" s="9"/>
      <c r="Z9" s="9"/>
      <c r="AA9" s="9"/>
      <c r="AB9" s="10"/>
    </row>
    <row r="10" spans="1:30" ht="129.94999999999999" customHeight="1">
      <c r="A10" s="17"/>
      <c r="B10" s="5" t="s">
        <v>108</v>
      </c>
      <c r="C10" s="5" t="s">
        <v>22</v>
      </c>
      <c r="D10" s="6" t="s">
        <v>117</v>
      </c>
      <c r="E10" s="5" t="s">
        <v>110</v>
      </c>
      <c r="F10" s="5" t="s">
        <v>126</v>
      </c>
      <c r="G10" s="7" t="s">
        <v>126</v>
      </c>
      <c r="H10" s="5" t="s">
        <v>235</v>
      </c>
      <c r="I10" s="2">
        <f t="shared" si="0"/>
        <v>7</v>
      </c>
      <c r="J10" s="32">
        <v>38</v>
      </c>
      <c r="K10" s="32">
        <f t="shared" si="1"/>
        <v>266</v>
      </c>
      <c r="L10" s="9"/>
      <c r="M10" s="9"/>
      <c r="N10" s="9"/>
      <c r="O10" s="9"/>
      <c r="P10" s="9"/>
      <c r="Q10" s="9"/>
      <c r="R10" s="9"/>
      <c r="S10" s="9"/>
      <c r="T10" s="9"/>
      <c r="U10" s="9">
        <v>1</v>
      </c>
      <c r="V10" s="9">
        <v>1</v>
      </c>
      <c r="W10" s="9"/>
      <c r="X10" s="9"/>
      <c r="Y10" s="9">
        <v>5</v>
      </c>
      <c r="Z10" s="9"/>
      <c r="AA10" s="9"/>
      <c r="AB10" s="10"/>
    </row>
    <row r="11" spans="1:30" ht="129.94999999999999" customHeight="1">
      <c r="A11" s="17"/>
      <c r="B11" s="5" t="s">
        <v>108</v>
      </c>
      <c r="C11" s="5" t="s">
        <v>22</v>
      </c>
      <c r="D11" s="6" t="s">
        <v>117</v>
      </c>
      <c r="E11" s="5" t="s">
        <v>110</v>
      </c>
      <c r="F11" s="5" t="s">
        <v>145</v>
      </c>
      <c r="G11" s="7" t="s">
        <v>160</v>
      </c>
      <c r="H11" s="5" t="s">
        <v>235</v>
      </c>
      <c r="I11" s="2">
        <f t="shared" si="0"/>
        <v>3</v>
      </c>
      <c r="J11" s="32">
        <v>38</v>
      </c>
      <c r="K11" s="32">
        <f t="shared" si="1"/>
        <v>114</v>
      </c>
      <c r="L11" s="9"/>
      <c r="M11" s="9"/>
      <c r="N11" s="9"/>
      <c r="O11" s="9"/>
      <c r="P11" s="9"/>
      <c r="Q11" s="9"/>
      <c r="R11" s="9"/>
      <c r="S11" s="9"/>
      <c r="T11" s="9"/>
      <c r="U11" s="9">
        <v>2</v>
      </c>
      <c r="V11" s="9">
        <v>1</v>
      </c>
      <c r="W11" s="9">
        <v>0</v>
      </c>
      <c r="X11" s="9"/>
      <c r="Y11" s="9"/>
      <c r="Z11" s="9"/>
      <c r="AA11" s="9"/>
      <c r="AB11" s="10"/>
    </row>
    <row r="12" spans="1:30" ht="129.94999999999999" customHeight="1">
      <c r="A12" s="17"/>
      <c r="B12" s="5" t="s">
        <v>63</v>
      </c>
      <c r="C12" s="5" t="s">
        <v>23</v>
      </c>
      <c r="D12" s="6" t="s">
        <v>115</v>
      </c>
      <c r="E12" s="5" t="s">
        <v>67</v>
      </c>
      <c r="F12" s="5" t="s">
        <v>134</v>
      </c>
      <c r="G12" s="7" t="s">
        <v>155</v>
      </c>
      <c r="H12" s="5" t="s">
        <v>199</v>
      </c>
      <c r="I12" s="2">
        <f t="shared" si="0"/>
        <v>13</v>
      </c>
      <c r="J12" s="32">
        <v>58</v>
      </c>
      <c r="K12" s="32">
        <f t="shared" si="1"/>
        <v>754</v>
      </c>
      <c r="L12" s="9"/>
      <c r="M12" s="9">
        <v>2</v>
      </c>
      <c r="N12" s="9"/>
      <c r="O12" s="9">
        <v>1</v>
      </c>
      <c r="P12" s="9"/>
      <c r="Q12" s="9">
        <v>1</v>
      </c>
      <c r="R12" s="9"/>
      <c r="S12" s="9">
        <v>3</v>
      </c>
      <c r="T12" s="9"/>
      <c r="U12" s="9">
        <v>4</v>
      </c>
      <c r="V12" s="9">
        <v>2</v>
      </c>
      <c r="W12" s="9"/>
      <c r="X12" s="9"/>
      <c r="Y12" s="9"/>
      <c r="Z12" s="9"/>
      <c r="AA12" s="9"/>
      <c r="AB12" s="10"/>
    </row>
    <row r="13" spans="1:30" ht="129.94999999999999" customHeight="1">
      <c r="A13" s="5"/>
      <c r="B13" s="5" t="s">
        <v>63</v>
      </c>
      <c r="C13" s="5" t="s">
        <v>23</v>
      </c>
      <c r="D13" s="6" t="s">
        <v>116</v>
      </c>
      <c r="E13" s="5" t="s">
        <v>71</v>
      </c>
      <c r="F13" s="5" t="s">
        <v>136</v>
      </c>
      <c r="G13" s="7" t="s">
        <v>118</v>
      </c>
      <c r="H13" s="5" t="s">
        <v>203</v>
      </c>
      <c r="I13" s="2">
        <f t="shared" si="0"/>
        <v>6</v>
      </c>
      <c r="J13" s="32">
        <v>38</v>
      </c>
      <c r="K13" s="32">
        <f t="shared" si="1"/>
        <v>228</v>
      </c>
      <c r="L13" s="9">
        <v>5</v>
      </c>
      <c r="M13" s="9">
        <v>1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10"/>
      <c r="AD13" s="4"/>
    </row>
    <row r="14" spans="1:30" ht="129.94999999999999" customHeight="1">
      <c r="A14" s="5"/>
      <c r="B14" s="5" t="s">
        <v>41</v>
      </c>
      <c r="C14" s="5" t="s">
        <v>23</v>
      </c>
      <c r="D14" s="6" t="s">
        <v>115</v>
      </c>
      <c r="E14" s="5" t="s">
        <v>42</v>
      </c>
      <c r="F14" s="5" t="s">
        <v>118</v>
      </c>
      <c r="G14" s="7" t="s">
        <v>118</v>
      </c>
      <c r="H14" s="5" t="s">
        <v>177</v>
      </c>
      <c r="I14" s="2">
        <f t="shared" si="0"/>
        <v>5</v>
      </c>
      <c r="J14" s="32">
        <v>72</v>
      </c>
      <c r="K14" s="32">
        <f t="shared" si="1"/>
        <v>360</v>
      </c>
      <c r="L14" s="9"/>
      <c r="M14" s="9">
        <v>1</v>
      </c>
      <c r="N14" s="9"/>
      <c r="O14" s="9"/>
      <c r="P14" s="9"/>
      <c r="Q14" s="9">
        <v>1</v>
      </c>
      <c r="R14" s="9"/>
      <c r="S14" s="9">
        <v>2</v>
      </c>
      <c r="T14" s="9"/>
      <c r="U14" s="9">
        <v>1</v>
      </c>
      <c r="V14" s="9"/>
      <c r="W14" s="9"/>
      <c r="X14" s="9"/>
      <c r="Y14" s="9"/>
      <c r="Z14" s="9"/>
      <c r="AA14" s="9"/>
      <c r="AB14" s="10"/>
    </row>
    <row r="15" spans="1:30" ht="129.94999999999999" customHeight="1">
      <c r="A15" s="5"/>
      <c r="B15" s="5" t="s">
        <v>63</v>
      </c>
      <c r="C15" s="5" t="s">
        <v>23</v>
      </c>
      <c r="D15" s="6" t="s">
        <v>115</v>
      </c>
      <c r="E15" s="5" t="s">
        <v>65</v>
      </c>
      <c r="F15" s="5" t="s">
        <v>118</v>
      </c>
      <c r="G15" s="7" t="s">
        <v>118</v>
      </c>
      <c r="H15" s="5" t="s">
        <v>197</v>
      </c>
      <c r="I15" s="2">
        <f t="shared" si="0"/>
        <v>8</v>
      </c>
      <c r="J15" s="32">
        <v>60</v>
      </c>
      <c r="K15" s="32">
        <f t="shared" si="1"/>
        <v>480</v>
      </c>
      <c r="L15" s="9">
        <v>7</v>
      </c>
      <c r="M15" s="9"/>
      <c r="N15" s="9"/>
      <c r="O15" s="9">
        <v>1</v>
      </c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10"/>
    </row>
    <row r="16" spans="1:30" ht="129.94999999999999" customHeight="1">
      <c r="A16" s="17"/>
      <c r="B16" s="5" t="s">
        <v>41</v>
      </c>
      <c r="C16" s="5" t="s">
        <v>23</v>
      </c>
      <c r="D16" s="6" t="s">
        <v>115</v>
      </c>
      <c r="E16" s="5" t="s">
        <v>49</v>
      </c>
      <c r="F16" s="5" t="s">
        <v>130</v>
      </c>
      <c r="G16" s="7" t="s">
        <v>153</v>
      </c>
      <c r="H16" s="5" t="s">
        <v>184</v>
      </c>
      <c r="I16" s="2">
        <f t="shared" si="0"/>
        <v>3</v>
      </c>
      <c r="J16" s="32">
        <v>50</v>
      </c>
      <c r="K16" s="32">
        <f t="shared" si="1"/>
        <v>150</v>
      </c>
      <c r="L16" s="9">
        <v>3</v>
      </c>
      <c r="M16" s="9"/>
      <c r="N16" s="9"/>
      <c r="O16" s="9"/>
      <c r="P16" s="9"/>
      <c r="Q16" s="9"/>
      <c r="R16" s="9"/>
      <c r="S16" s="9"/>
      <c r="T16" s="9"/>
      <c r="U16" s="9"/>
      <c r="V16" s="9" t="s">
        <v>246</v>
      </c>
      <c r="W16" s="9"/>
      <c r="X16" s="9"/>
      <c r="Y16" s="9"/>
      <c r="Z16" s="9"/>
      <c r="AA16" s="9"/>
      <c r="AB16" s="10"/>
    </row>
    <row r="17" spans="1:30" ht="129.94999999999999" customHeight="1">
      <c r="A17" s="25"/>
      <c r="B17" s="5" t="s">
        <v>58</v>
      </c>
      <c r="C17" s="5" t="s">
        <v>23</v>
      </c>
      <c r="D17" s="6" t="s">
        <v>115</v>
      </c>
      <c r="E17" s="5" t="s">
        <v>60</v>
      </c>
      <c r="F17" s="5" t="s">
        <v>133</v>
      </c>
      <c r="G17" s="7" t="s">
        <v>133</v>
      </c>
      <c r="H17" s="5" t="s">
        <v>193</v>
      </c>
      <c r="I17" s="2">
        <f t="shared" si="0"/>
        <v>7</v>
      </c>
      <c r="J17" s="32">
        <v>66</v>
      </c>
      <c r="K17" s="32">
        <f t="shared" si="1"/>
        <v>462</v>
      </c>
      <c r="L17" s="9">
        <v>2</v>
      </c>
      <c r="M17" s="9">
        <v>1</v>
      </c>
      <c r="N17" s="9"/>
      <c r="O17" s="9"/>
      <c r="P17" s="9"/>
      <c r="Q17" s="9"/>
      <c r="R17" s="9"/>
      <c r="S17" s="9"/>
      <c r="T17" s="9"/>
      <c r="U17" s="9">
        <v>3</v>
      </c>
      <c r="V17" s="9">
        <v>1</v>
      </c>
      <c r="W17" s="9"/>
      <c r="X17" s="9"/>
      <c r="Y17" s="9"/>
      <c r="Z17" s="9"/>
      <c r="AA17" s="9"/>
      <c r="AB17" s="10"/>
    </row>
    <row r="18" spans="1:30" ht="129.94999999999999" customHeight="1">
      <c r="A18" s="5"/>
      <c r="B18" s="5" t="s">
        <v>63</v>
      </c>
      <c r="C18" s="5" t="s">
        <v>23</v>
      </c>
      <c r="D18" s="6" t="s">
        <v>115</v>
      </c>
      <c r="E18" s="5" t="s">
        <v>70</v>
      </c>
      <c r="F18" s="5" t="s">
        <v>118</v>
      </c>
      <c r="G18" s="7" t="s">
        <v>118</v>
      </c>
      <c r="H18" s="5" t="s">
        <v>202</v>
      </c>
      <c r="I18" s="2">
        <f t="shared" si="0"/>
        <v>2</v>
      </c>
      <c r="J18" s="32">
        <v>58</v>
      </c>
      <c r="K18" s="32">
        <f t="shared" si="1"/>
        <v>116</v>
      </c>
      <c r="L18" s="9">
        <v>2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10"/>
    </row>
    <row r="19" spans="1:30" ht="129.94999999999999" customHeight="1">
      <c r="A19" s="5"/>
      <c r="B19" s="5" t="s">
        <v>63</v>
      </c>
      <c r="C19" s="5" t="s">
        <v>23</v>
      </c>
      <c r="D19" s="6" t="s">
        <v>116</v>
      </c>
      <c r="E19" s="5" t="s">
        <v>72</v>
      </c>
      <c r="F19" s="5" t="s">
        <v>132</v>
      </c>
      <c r="G19" s="7" t="s">
        <v>132</v>
      </c>
      <c r="H19" s="5" t="s">
        <v>204</v>
      </c>
      <c r="I19" s="2">
        <f t="shared" si="0"/>
        <v>4</v>
      </c>
      <c r="J19" s="32">
        <v>38</v>
      </c>
      <c r="K19" s="32">
        <f t="shared" si="1"/>
        <v>152</v>
      </c>
      <c r="L19" s="9">
        <v>2</v>
      </c>
      <c r="M19" s="9">
        <v>2</v>
      </c>
      <c r="N19" s="9"/>
      <c r="O19" s="9">
        <v>0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10"/>
      <c r="AD19" s="4"/>
    </row>
    <row r="20" spans="1:30" ht="129.94999999999999" customHeight="1">
      <c r="A20" s="17"/>
      <c r="B20" s="5" t="s">
        <v>80</v>
      </c>
      <c r="C20" s="5" t="s">
        <v>23</v>
      </c>
      <c r="D20" s="6" t="s">
        <v>115</v>
      </c>
      <c r="E20" s="5" t="s">
        <v>100</v>
      </c>
      <c r="F20" s="5" t="s">
        <v>125</v>
      </c>
      <c r="G20" s="7" t="s">
        <v>125</v>
      </c>
      <c r="H20" s="5" t="s">
        <v>228</v>
      </c>
      <c r="I20" s="2">
        <f t="shared" si="0"/>
        <v>3</v>
      </c>
      <c r="J20" s="32">
        <v>54</v>
      </c>
      <c r="K20" s="32">
        <f t="shared" si="1"/>
        <v>162</v>
      </c>
      <c r="L20" s="9">
        <v>3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10"/>
    </row>
    <row r="21" spans="1:30" ht="129.94999999999999" customHeight="1">
      <c r="A21" s="17"/>
      <c r="B21" s="5" t="s">
        <v>63</v>
      </c>
      <c r="C21" s="5" t="s">
        <v>23</v>
      </c>
      <c r="D21" s="6" t="s">
        <v>116</v>
      </c>
      <c r="E21" s="5" t="s">
        <v>71</v>
      </c>
      <c r="F21" s="5" t="s">
        <v>249</v>
      </c>
      <c r="G21" s="7" t="s">
        <v>250</v>
      </c>
      <c r="H21" s="5" t="s">
        <v>203</v>
      </c>
      <c r="I21" s="2">
        <v>6</v>
      </c>
      <c r="J21" s="32">
        <v>38</v>
      </c>
      <c r="K21" s="32"/>
      <c r="L21" s="9">
        <v>5</v>
      </c>
      <c r="M21" s="9">
        <v>1</v>
      </c>
      <c r="N21" s="9"/>
      <c r="O21" s="9">
        <v>1</v>
      </c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10"/>
    </row>
    <row r="22" spans="1:30" ht="129.94999999999999" customHeight="1">
      <c r="A22" s="5"/>
      <c r="B22" s="5" t="s">
        <v>26</v>
      </c>
      <c r="C22" s="5" t="s">
        <v>23</v>
      </c>
      <c r="D22" s="6" t="s">
        <v>115</v>
      </c>
      <c r="E22" s="5" t="s">
        <v>39</v>
      </c>
      <c r="F22" s="5" t="s">
        <v>122</v>
      </c>
      <c r="G22" s="7" t="s">
        <v>147</v>
      </c>
      <c r="H22" s="5" t="s">
        <v>175</v>
      </c>
      <c r="I22" s="2">
        <f t="shared" ref="I22:I34" si="2">SUM(L22:AA22)</f>
        <v>6</v>
      </c>
      <c r="J22" s="32">
        <v>38</v>
      </c>
      <c r="K22" s="32">
        <f t="shared" ref="K22:K34" si="3">J22*I22</f>
        <v>228</v>
      </c>
      <c r="L22" s="9">
        <v>5</v>
      </c>
      <c r="M22" s="9">
        <v>1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10"/>
    </row>
    <row r="23" spans="1:30" ht="129.94999999999999" customHeight="1">
      <c r="A23" s="5"/>
      <c r="B23" s="5" t="s">
        <v>41</v>
      </c>
      <c r="C23" s="5" t="s">
        <v>23</v>
      </c>
      <c r="D23" s="6" t="s">
        <v>116</v>
      </c>
      <c r="E23" s="5" t="s">
        <v>52</v>
      </c>
      <c r="F23" s="5" t="s">
        <v>118</v>
      </c>
      <c r="G23" s="7" t="s">
        <v>118</v>
      </c>
      <c r="H23" s="5" t="s">
        <v>187</v>
      </c>
      <c r="I23" s="2">
        <f t="shared" si="2"/>
        <v>3</v>
      </c>
      <c r="J23" s="32">
        <v>62</v>
      </c>
      <c r="K23" s="32">
        <f t="shared" si="3"/>
        <v>186</v>
      </c>
      <c r="L23" s="9">
        <v>1</v>
      </c>
      <c r="M23" s="9"/>
      <c r="N23" s="9"/>
      <c r="O23" s="9">
        <v>2</v>
      </c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10"/>
    </row>
    <row r="24" spans="1:30" ht="129.94999999999999" customHeight="1">
      <c r="A24" s="5"/>
      <c r="B24" s="5" t="s">
        <v>58</v>
      </c>
      <c r="C24" s="5" t="s">
        <v>23</v>
      </c>
      <c r="D24" s="6" t="s">
        <v>115</v>
      </c>
      <c r="E24" s="5" t="s">
        <v>61</v>
      </c>
      <c r="F24" s="5" t="s">
        <v>118</v>
      </c>
      <c r="G24" s="7" t="s">
        <v>118</v>
      </c>
      <c r="H24" s="5" t="s">
        <v>194</v>
      </c>
      <c r="I24" s="2">
        <f t="shared" si="2"/>
        <v>5</v>
      </c>
      <c r="J24" s="32">
        <v>60</v>
      </c>
      <c r="K24" s="32">
        <f t="shared" si="3"/>
        <v>300</v>
      </c>
      <c r="L24" s="9"/>
      <c r="M24" s="9">
        <v>1</v>
      </c>
      <c r="N24" s="9"/>
      <c r="O24" s="9">
        <v>1</v>
      </c>
      <c r="P24" s="9"/>
      <c r="Q24" s="9">
        <v>2</v>
      </c>
      <c r="R24" s="9"/>
      <c r="S24" s="9"/>
      <c r="T24" s="9"/>
      <c r="U24" s="9"/>
      <c r="V24" s="9">
        <v>1</v>
      </c>
      <c r="W24" s="9"/>
      <c r="X24" s="9"/>
      <c r="Y24" s="9"/>
      <c r="Z24" s="9"/>
      <c r="AA24" s="9"/>
      <c r="AB24" s="10"/>
    </row>
    <row r="25" spans="1:30" ht="129.94999999999999" customHeight="1">
      <c r="A25" s="5"/>
      <c r="B25" s="5" t="s">
        <v>63</v>
      </c>
      <c r="C25" s="5" t="s">
        <v>23</v>
      </c>
      <c r="D25" s="6" t="s">
        <v>115</v>
      </c>
      <c r="E25" s="5" t="s">
        <v>66</v>
      </c>
      <c r="F25" s="5" t="s">
        <v>118</v>
      </c>
      <c r="G25" s="7" t="s">
        <v>118</v>
      </c>
      <c r="H25" s="5" t="s">
        <v>198</v>
      </c>
      <c r="I25" s="2">
        <f t="shared" si="2"/>
        <v>6</v>
      </c>
      <c r="J25" s="32">
        <v>38</v>
      </c>
      <c r="K25" s="32">
        <f t="shared" si="3"/>
        <v>228</v>
      </c>
      <c r="L25" s="9">
        <v>4</v>
      </c>
      <c r="M25" s="9">
        <v>1</v>
      </c>
      <c r="N25" s="9"/>
      <c r="O25" s="9">
        <v>1</v>
      </c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10"/>
    </row>
    <row r="26" spans="1:30" ht="129.94999999999999" customHeight="1">
      <c r="A26" s="17"/>
      <c r="B26" s="5" t="s">
        <v>108</v>
      </c>
      <c r="C26" s="5" t="s">
        <v>22</v>
      </c>
      <c r="D26" s="6" t="s">
        <v>117</v>
      </c>
      <c r="E26" s="5" t="s">
        <v>110</v>
      </c>
      <c r="F26" s="5" t="s">
        <v>144</v>
      </c>
      <c r="G26" s="7" t="s">
        <v>144</v>
      </c>
      <c r="H26" s="5" t="s">
        <v>235</v>
      </c>
      <c r="I26" s="2">
        <f t="shared" si="2"/>
        <v>3</v>
      </c>
      <c r="J26" s="32">
        <v>38</v>
      </c>
      <c r="K26" s="32">
        <f t="shared" si="3"/>
        <v>114</v>
      </c>
      <c r="L26" s="9"/>
      <c r="M26" s="9"/>
      <c r="N26" s="9"/>
      <c r="O26" s="9"/>
      <c r="P26" s="9"/>
      <c r="Q26" s="9"/>
      <c r="R26" s="9"/>
      <c r="S26" s="9"/>
      <c r="T26" s="9"/>
      <c r="U26" s="9">
        <v>1</v>
      </c>
      <c r="V26" s="9">
        <v>1</v>
      </c>
      <c r="W26" s="9">
        <v>1</v>
      </c>
      <c r="X26" s="9">
        <v>0</v>
      </c>
      <c r="Y26" s="9"/>
      <c r="Z26" s="9"/>
      <c r="AA26" s="9"/>
      <c r="AB26" s="10"/>
    </row>
    <row r="27" spans="1:30" ht="129.94999999999999" customHeight="1">
      <c r="A27" s="17"/>
      <c r="B27" s="5" t="s">
        <v>41</v>
      </c>
      <c r="C27" s="5" t="s">
        <v>23</v>
      </c>
      <c r="D27" s="6" t="s">
        <v>115</v>
      </c>
      <c r="E27" s="5" t="s">
        <v>49</v>
      </c>
      <c r="F27" s="5" t="s">
        <v>118</v>
      </c>
      <c r="G27" s="7" t="s">
        <v>118</v>
      </c>
      <c r="H27" s="5" t="s">
        <v>184</v>
      </c>
      <c r="I27" s="2">
        <f t="shared" si="2"/>
        <v>5</v>
      </c>
      <c r="J27" s="32">
        <v>50</v>
      </c>
      <c r="K27" s="32">
        <f t="shared" si="3"/>
        <v>250</v>
      </c>
      <c r="L27" s="9"/>
      <c r="M27" s="9"/>
      <c r="N27" s="9"/>
      <c r="O27" s="9">
        <v>3</v>
      </c>
      <c r="P27" s="9"/>
      <c r="Q27" s="9">
        <v>2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10"/>
    </row>
    <row r="28" spans="1:30" ht="129.94999999999999" customHeight="1">
      <c r="A28" s="5"/>
      <c r="B28" s="5" t="s">
        <v>26</v>
      </c>
      <c r="C28" s="5" t="s">
        <v>23</v>
      </c>
      <c r="D28" s="6" t="s">
        <v>115</v>
      </c>
      <c r="E28" s="5" t="s">
        <v>35</v>
      </c>
      <c r="F28" s="5" t="s">
        <v>124</v>
      </c>
      <c r="G28" s="7" t="s">
        <v>148</v>
      </c>
      <c r="H28" s="5" t="s">
        <v>171</v>
      </c>
      <c r="I28" s="2">
        <f t="shared" si="2"/>
        <v>5</v>
      </c>
      <c r="J28" s="32">
        <v>66</v>
      </c>
      <c r="K28" s="32">
        <f t="shared" si="3"/>
        <v>330</v>
      </c>
      <c r="L28" s="9">
        <v>1</v>
      </c>
      <c r="M28" s="9"/>
      <c r="N28" s="9"/>
      <c r="O28" s="9"/>
      <c r="P28" s="9"/>
      <c r="Q28" s="9">
        <v>0</v>
      </c>
      <c r="R28" s="9"/>
      <c r="S28" s="9">
        <v>2</v>
      </c>
      <c r="T28" s="9"/>
      <c r="U28" s="9"/>
      <c r="V28" s="9">
        <v>2</v>
      </c>
      <c r="W28" s="9"/>
      <c r="X28" s="9"/>
      <c r="Y28" s="9"/>
      <c r="Z28" s="9"/>
      <c r="AA28" s="9"/>
      <c r="AB28" s="10"/>
    </row>
    <row r="29" spans="1:30" ht="129.94999999999999" customHeight="1">
      <c r="A29" s="5"/>
      <c r="B29" s="5" t="s">
        <v>26</v>
      </c>
      <c r="C29" s="5" t="s">
        <v>23</v>
      </c>
      <c r="D29" s="6" t="s">
        <v>116</v>
      </c>
      <c r="E29" s="5" t="s">
        <v>40</v>
      </c>
      <c r="F29" s="5" t="s">
        <v>125</v>
      </c>
      <c r="G29" s="7" t="s">
        <v>125</v>
      </c>
      <c r="H29" s="5" t="s">
        <v>176</v>
      </c>
      <c r="I29" s="2">
        <f t="shared" si="2"/>
        <v>5</v>
      </c>
      <c r="J29" s="32">
        <v>46</v>
      </c>
      <c r="K29" s="32">
        <f t="shared" si="3"/>
        <v>230</v>
      </c>
      <c r="L29" s="9">
        <v>5</v>
      </c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10"/>
    </row>
    <row r="30" spans="1:30" ht="129.94999999999999" customHeight="1">
      <c r="A30" s="5"/>
      <c r="B30" s="5" t="s">
        <v>63</v>
      </c>
      <c r="C30" s="5" t="s">
        <v>23</v>
      </c>
      <c r="D30" s="6" t="s">
        <v>115</v>
      </c>
      <c r="E30" s="5" t="s">
        <v>64</v>
      </c>
      <c r="F30" s="5" t="s">
        <v>118</v>
      </c>
      <c r="G30" s="7" t="s">
        <v>118</v>
      </c>
      <c r="H30" s="5" t="s">
        <v>196</v>
      </c>
      <c r="I30" s="2">
        <f t="shared" si="2"/>
        <v>5</v>
      </c>
      <c r="J30" s="32">
        <v>52</v>
      </c>
      <c r="K30" s="32">
        <f t="shared" si="3"/>
        <v>260</v>
      </c>
      <c r="L30" s="9">
        <v>0</v>
      </c>
      <c r="M30" s="9">
        <v>0</v>
      </c>
      <c r="N30" s="9"/>
      <c r="O30" s="9">
        <v>0</v>
      </c>
      <c r="P30" s="9"/>
      <c r="Q30" s="9">
        <v>1</v>
      </c>
      <c r="R30" s="9"/>
      <c r="S30" s="9">
        <v>2</v>
      </c>
      <c r="T30" s="9"/>
      <c r="U30" s="9">
        <v>2</v>
      </c>
      <c r="V30" s="9"/>
      <c r="W30" s="9"/>
      <c r="X30" s="9"/>
      <c r="Y30" s="9"/>
      <c r="Z30" s="9"/>
      <c r="AA30" s="9"/>
      <c r="AB30" s="10"/>
    </row>
    <row r="31" spans="1:30" ht="129.94999999999999" customHeight="1">
      <c r="A31" s="17"/>
      <c r="B31" s="5" t="s">
        <v>80</v>
      </c>
      <c r="C31" s="5" t="s">
        <v>23</v>
      </c>
      <c r="D31" s="6" t="s">
        <v>115</v>
      </c>
      <c r="E31" s="5" t="s">
        <v>99</v>
      </c>
      <c r="F31" s="5" t="s">
        <v>118</v>
      </c>
      <c r="G31" s="7" t="s">
        <v>118</v>
      </c>
      <c r="H31" s="5" t="s">
        <v>228</v>
      </c>
      <c r="I31" s="2">
        <f t="shared" si="2"/>
        <v>5</v>
      </c>
      <c r="J31" s="32">
        <v>54</v>
      </c>
      <c r="K31" s="32">
        <f t="shared" si="3"/>
        <v>270</v>
      </c>
      <c r="L31" s="9"/>
      <c r="M31" s="9">
        <v>5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10"/>
    </row>
    <row r="32" spans="1:30" ht="129.94999999999999" customHeight="1">
      <c r="A32" s="25"/>
      <c r="B32" s="5" t="s">
        <v>80</v>
      </c>
      <c r="C32" s="5" t="s">
        <v>23</v>
      </c>
      <c r="D32" s="6" t="s">
        <v>115</v>
      </c>
      <c r="E32" s="5" t="s">
        <v>99</v>
      </c>
      <c r="F32" s="5" t="s">
        <v>30</v>
      </c>
      <c r="G32" s="7" t="s">
        <v>30</v>
      </c>
      <c r="H32" s="5" t="s">
        <v>228</v>
      </c>
      <c r="I32" s="2">
        <f t="shared" si="2"/>
        <v>5</v>
      </c>
      <c r="J32" s="32">
        <v>54</v>
      </c>
      <c r="K32" s="32">
        <f t="shared" si="3"/>
        <v>270</v>
      </c>
      <c r="L32" s="9"/>
      <c r="M32" s="9">
        <v>1</v>
      </c>
      <c r="N32" s="9"/>
      <c r="O32" s="9"/>
      <c r="P32" s="9"/>
      <c r="Q32" s="9"/>
      <c r="R32" s="9"/>
      <c r="S32" s="9">
        <v>2</v>
      </c>
      <c r="T32" s="9"/>
      <c r="U32" s="9">
        <v>1</v>
      </c>
      <c r="V32" s="9">
        <v>1</v>
      </c>
      <c r="W32" s="9"/>
      <c r="X32" s="9"/>
      <c r="Y32" s="9"/>
      <c r="Z32" s="9"/>
      <c r="AA32" s="9"/>
      <c r="AB32" s="10"/>
    </row>
    <row r="33" spans="1:28" ht="129.94999999999999" customHeight="1">
      <c r="A33" s="17"/>
      <c r="B33" s="5" t="s">
        <v>63</v>
      </c>
      <c r="C33" s="5" t="s">
        <v>23</v>
      </c>
      <c r="D33" s="6" t="s">
        <v>116</v>
      </c>
      <c r="E33" s="5" t="s">
        <v>71</v>
      </c>
      <c r="F33" s="5" t="s">
        <v>137</v>
      </c>
      <c r="G33" s="7" t="s">
        <v>137</v>
      </c>
      <c r="H33" s="5" t="s">
        <v>203</v>
      </c>
      <c r="I33" s="2">
        <f t="shared" si="2"/>
        <v>4</v>
      </c>
      <c r="J33" s="32">
        <v>38</v>
      </c>
      <c r="K33" s="32">
        <f t="shared" si="3"/>
        <v>152</v>
      </c>
      <c r="L33" s="9">
        <v>2</v>
      </c>
      <c r="M33" s="9"/>
      <c r="N33" s="9"/>
      <c r="O33" s="9">
        <v>2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10"/>
    </row>
    <row r="34" spans="1:28" ht="129.94999999999999" customHeight="1">
      <c r="A34" s="17"/>
      <c r="B34" s="5" t="s">
        <v>21</v>
      </c>
      <c r="C34" s="5" t="s">
        <v>23</v>
      </c>
      <c r="D34" s="6" t="s">
        <v>115</v>
      </c>
      <c r="E34" s="5" t="s">
        <v>25</v>
      </c>
      <c r="F34" s="5" t="s">
        <v>119</v>
      </c>
      <c r="G34" s="7" t="s">
        <v>146</v>
      </c>
      <c r="H34" s="5" t="s">
        <v>163</v>
      </c>
      <c r="I34" s="2">
        <f t="shared" si="2"/>
        <v>3</v>
      </c>
      <c r="J34" s="32">
        <v>58</v>
      </c>
      <c r="K34" s="32">
        <f t="shared" si="3"/>
        <v>174</v>
      </c>
      <c r="L34" s="9"/>
      <c r="M34" s="9"/>
      <c r="N34" s="9"/>
      <c r="O34" s="9">
        <v>2</v>
      </c>
      <c r="P34" s="9"/>
      <c r="Q34" s="9"/>
      <c r="R34" s="9"/>
      <c r="S34" s="9">
        <v>1</v>
      </c>
      <c r="T34" s="9"/>
      <c r="U34" s="9"/>
      <c r="V34" s="9"/>
      <c r="W34" s="9"/>
      <c r="X34" s="9"/>
      <c r="Y34" s="9"/>
      <c r="Z34" s="9"/>
      <c r="AA34" s="9"/>
      <c r="AB34" s="10"/>
    </row>
    <row r="35" spans="1:28" ht="82.5" customHeight="1">
      <c r="A35" s="18"/>
      <c r="B35" s="5" t="s">
        <v>108</v>
      </c>
      <c r="C35" s="5" t="s">
        <v>236</v>
      </c>
      <c r="D35" s="6"/>
      <c r="E35" s="5" t="s">
        <v>245</v>
      </c>
      <c r="F35" s="5"/>
      <c r="G35" s="7"/>
      <c r="H35" s="5"/>
      <c r="I35" s="2">
        <f>SUM('Unassorted Pcs'!H6:H64)</f>
        <v>59</v>
      </c>
      <c r="J35" s="32" t="s">
        <v>253</v>
      </c>
      <c r="K35" s="32">
        <f>I35*59</f>
        <v>3481</v>
      </c>
      <c r="L35" s="9">
        <f>SUM('Unassorted Pcs'!J6:J1048576)</f>
        <v>16</v>
      </c>
      <c r="M35" s="9">
        <f>SUM('Unassorted Pcs'!K6:K1048576)</f>
        <v>11</v>
      </c>
      <c r="N35" s="9">
        <f>SUM('Unassorted Pcs'!L6:L1048576)</f>
        <v>1</v>
      </c>
      <c r="O35" s="9">
        <f>SUM('Unassorted Pcs'!M6:M1048576)</f>
        <v>6</v>
      </c>
      <c r="P35" s="9">
        <f>SUM('Unassorted Pcs'!N6:N1048576)</f>
        <v>0</v>
      </c>
      <c r="Q35" s="9">
        <f>SUM('Unassorted Pcs'!O6:O1048576)</f>
        <v>1</v>
      </c>
      <c r="R35" s="9">
        <f>SUM('Unassorted Pcs'!P6:P1048576)</f>
        <v>0</v>
      </c>
      <c r="S35" s="9">
        <f>SUM('Unassorted Pcs'!Q6:Q1048576)</f>
        <v>4</v>
      </c>
      <c r="T35" s="9">
        <f>SUM('Unassorted Pcs'!R6:R1048576)</f>
        <v>0</v>
      </c>
      <c r="U35" s="9">
        <f>SUM('Unassorted Pcs'!S6:S1048576)</f>
        <v>9</v>
      </c>
      <c r="V35" s="9">
        <f>SUM('Unassorted Pcs'!T6:T1048576)</f>
        <v>7</v>
      </c>
      <c r="W35" s="9">
        <f>SUM('Unassorted Pcs'!U6:U1048576)</f>
        <v>0</v>
      </c>
      <c r="X35" s="9">
        <f>SUM('Unassorted Pcs'!V6:V1048576)</f>
        <v>0</v>
      </c>
      <c r="Y35" s="9">
        <f>SUM('Unassorted Pcs'!W6:W1048576)</f>
        <v>0</v>
      </c>
      <c r="Z35" s="9">
        <f>SUM('Unassorted Pcs'!X6:X1048576)</f>
        <v>2</v>
      </c>
      <c r="AA35" s="9" t="e">
        <f>SUM('Unassorted Pcs'!#REF!)</f>
        <v>#REF!</v>
      </c>
    </row>
  </sheetData>
  <mergeCells count="1">
    <mergeCell ref="A2:K2"/>
  </mergeCells>
  <phoneticPr fontId="6" type="noConversion"/>
  <pageMargins left="0.7" right="0.7" top="0.75" bottom="0.75" header="0.3" footer="0.3"/>
  <pageSetup paperSize="9" scale="63" fitToHeight="10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3:Y64"/>
  <sheetViews>
    <sheetView zoomScale="107" zoomScaleNormal="85" workbookViewId="0">
      <selection activeCell="M43" sqref="M43"/>
    </sheetView>
  </sheetViews>
  <sheetFormatPr defaultColWidth="9.140625" defaultRowHeight="12.75"/>
  <cols>
    <col min="1" max="2" width="9.140625" style="11"/>
    <col min="3" max="3" width="21.85546875" style="11" customWidth="1"/>
    <col min="4" max="4" width="18.42578125" style="11" bestFit="1" customWidth="1"/>
    <col min="5" max="5" width="0" style="11" hidden="1" customWidth="1"/>
    <col min="6" max="6" width="9.140625" style="11" customWidth="1"/>
    <col min="7" max="7" width="9.28515625" style="11" hidden="1" customWidth="1"/>
    <col min="8" max="16384" width="9.140625" style="11"/>
  </cols>
  <sheetData>
    <row r="3" spans="1:25" ht="13.5" thickBot="1"/>
    <row r="4" spans="1:25" s="1" customFormat="1" ht="12.75" customHeight="1">
      <c r="A4" s="42" t="s">
        <v>0</v>
      </c>
      <c r="B4" s="40" t="s">
        <v>1</v>
      </c>
      <c r="C4" s="40" t="s">
        <v>2</v>
      </c>
      <c r="D4" s="40" t="s">
        <v>3</v>
      </c>
      <c r="E4" s="40" t="s">
        <v>4</v>
      </c>
      <c r="F4" s="38" t="s">
        <v>161</v>
      </c>
      <c r="G4" s="40" t="s">
        <v>114</v>
      </c>
      <c r="H4" s="23" t="s">
        <v>111</v>
      </c>
      <c r="I4" s="23" t="s">
        <v>113</v>
      </c>
      <c r="J4" s="40" t="s">
        <v>5</v>
      </c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1:25" s="1" customFormat="1" ht="19.5" customHeight="1">
      <c r="A5" s="43"/>
      <c r="B5" s="41"/>
      <c r="C5" s="41"/>
      <c r="D5" s="41"/>
      <c r="E5" s="41"/>
      <c r="F5" s="39"/>
      <c r="G5" s="41"/>
      <c r="H5" s="2">
        <f>SUM(H6:H118)</f>
        <v>59</v>
      </c>
      <c r="I5" s="2"/>
      <c r="J5" s="24" t="s">
        <v>6</v>
      </c>
      <c r="K5" s="24" t="s">
        <v>7</v>
      </c>
      <c r="L5" s="24" t="s">
        <v>8</v>
      </c>
      <c r="M5" s="24" t="s">
        <v>9</v>
      </c>
      <c r="N5" s="24" t="s">
        <v>10</v>
      </c>
      <c r="O5" s="24" t="s">
        <v>11</v>
      </c>
      <c r="P5" s="24" t="s">
        <v>12</v>
      </c>
      <c r="Q5" s="24" t="s">
        <v>13</v>
      </c>
      <c r="R5" s="24" t="s">
        <v>14</v>
      </c>
      <c r="S5" s="24" t="s">
        <v>15</v>
      </c>
      <c r="T5" s="24" t="s">
        <v>16</v>
      </c>
      <c r="U5" s="24" t="s">
        <v>17</v>
      </c>
      <c r="V5" s="24" t="s">
        <v>18</v>
      </c>
      <c r="W5" s="24" t="s">
        <v>19</v>
      </c>
      <c r="X5" s="24" t="s">
        <v>20</v>
      </c>
    </row>
    <row r="6" spans="1:25" s="1" customFormat="1" ht="150" customHeight="1">
      <c r="A6" s="13" t="s">
        <v>26</v>
      </c>
      <c r="B6" s="5" t="s">
        <v>255</v>
      </c>
      <c r="C6" s="5"/>
      <c r="D6" s="5" t="s">
        <v>27</v>
      </c>
      <c r="E6" s="5" t="s">
        <v>120</v>
      </c>
      <c r="F6" s="7" t="s">
        <v>120</v>
      </c>
      <c r="G6" s="5" t="s">
        <v>164</v>
      </c>
      <c r="H6" s="2">
        <f t="shared" ref="H6:H37" si="0">SUM(J6:X6)</f>
        <v>1</v>
      </c>
      <c r="I6" s="8">
        <v>54</v>
      </c>
      <c r="J6" s="9"/>
      <c r="K6" s="9">
        <v>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10"/>
    </row>
    <row r="7" spans="1:25" s="1" customFormat="1" ht="150" customHeight="1">
      <c r="A7" s="13" t="s">
        <v>26</v>
      </c>
      <c r="B7" s="5" t="s">
        <v>255</v>
      </c>
      <c r="C7" s="5"/>
      <c r="D7" s="5" t="s">
        <v>28</v>
      </c>
      <c r="E7" s="5" t="s">
        <v>121</v>
      </c>
      <c r="F7" s="7" t="s">
        <v>121</v>
      </c>
      <c r="G7" s="5" t="s">
        <v>165</v>
      </c>
      <c r="H7" s="2">
        <f t="shared" si="0"/>
        <v>1</v>
      </c>
      <c r="I7" s="8">
        <v>50</v>
      </c>
      <c r="J7" s="9"/>
      <c r="K7" s="9"/>
      <c r="L7" s="9"/>
      <c r="M7" s="9"/>
      <c r="N7" s="9"/>
      <c r="O7" s="9"/>
      <c r="P7" s="9"/>
      <c r="Q7" s="9"/>
      <c r="R7" s="9"/>
      <c r="S7" s="9"/>
      <c r="T7" s="9">
        <v>1</v>
      </c>
      <c r="U7" s="9"/>
      <c r="V7" s="9"/>
      <c r="W7" s="9"/>
      <c r="X7" s="9"/>
      <c r="Y7" s="10"/>
    </row>
    <row r="8" spans="1:25" s="1" customFormat="1" ht="150" customHeight="1">
      <c r="A8" s="13" t="s">
        <v>26</v>
      </c>
      <c r="B8" s="5" t="s">
        <v>255</v>
      </c>
      <c r="C8" s="5"/>
      <c r="D8" s="5" t="s">
        <v>29</v>
      </c>
      <c r="E8" s="5" t="s">
        <v>30</v>
      </c>
      <c r="F8" s="7" t="s">
        <v>30</v>
      </c>
      <c r="G8" s="5" t="s">
        <v>166</v>
      </c>
      <c r="H8" s="2">
        <f t="shared" si="0"/>
        <v>1</v>
      </c>
      <c r="I8" s="8">
        <v>58</v>
      </c>
      <c r="J8" s="9"/>
      <c r="K8" s="9"/>
      <c r="L8" s="9"/>
      <c r="M8" s="9"/>
      <c r="N8" s="9"/>
      <c r="O8" s="9"/>
      <c r="P8" s="9"/>
      <c r="Q8" s="9"/>
      <c r="R8" s="9"/>
      <c r="S8" s="9"/>
      <c r="T8" s="9">
        <v>1</v>
      </c>
      <c r="U8" s="9"/>
      <c r="V8" s="9"/>
      <c r="W8" s="9"/>
      <c r="X8" s="9"/>
      <c r="Y8" s="10"/>
    </row>
    <row r="9" spans="1:25" s="1" customFormat="1" ht="150" customHeight="1">
      <c r="A9" s="13" t="s">
        <v>26</v>
      </c>
      <c r="B9" s="5" t="s">
        <v>255</v>
      </c>
      <c r="C9" s="5"/>
      <c r="D9" s="5" t="s">
        <v>31</v>
      </c>
      <c r="E9" s="5" t="s">
        <v>119</v>
      </c>
      <c r="F9" s="7" t="s">
        <v>146</v>
      </c>
      <c r="G9" s="5" t="s">
        <v>167</v>
      </c>
      <c r="H9" s="2">
        <f t="shared" si="0"/>
        <v>1</v>
      </c>
      <c r="I9" s="8">
        <v>46</v>
      </c>
      <c r="J9" s="9">
        <v>1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10"/>
    </row>
    <row r="10" spans="1:25" s="1" customFormat="1" ht="150" customHeight="1">
      <c r="A10" s="13" t="s">
        <v>26</v>
      </c>
      <c r="B10" s="5" t="s">
        <v>255</v>
      </c>
      <c r="C10" s="5"/>
      <c r="D10" s="5" t="s">
        <v>33</v>
      </c>
      <c r="E10" s="5" t="s">
        <v>118</v>
      </c>
      <c r="F10" s="7" t="s">
        <v>118</v>
      </c>
      <c r="G10" s="5" t="s">
        <v>169</v>
      </c>
      <c r="H10" s="2">
        <f t="shared" si="0"/>
        <v>1</v>
      </c>
      <c r="I10" s="8">
        <v>62</v>
      </c>
      <c r="J10" s="9"/>
      <c r="K10" s="9"/>
      <c r="L10" s="9"/>
      <c r="M10" s="9"/>
      <c r="N10" s="9"/>
      <c r="O10" s="9"/>
      <c r="P10" s="9"/>
      <c r="Q10" s="9"/>
      <c r="R10" s="9"/>
      <c r="S10" s="9"/>
      <c r="T10" s="9">
        <v>1</v>
      </c>
      <c r="U10" s="9"/>
      <c r="V10" s="9"/>
      <c r="W10" s="9"/>
      <c r="X10" s="9"/>
      <c r="Y10" s="10"/>
    </row>
    <row r="11" spans="1:25" s="1" customFormat="1" ht="150" customHeight="1">
      <c r="A11" s="13" t="s">
        <v>26</v>
      </c>
      <c r="B11" s="5" t="s">
        <v>255</v>
      </c>
      <c r="C11" s="5"/>
      <c r="D11" s="5" t="s">
        <v>34</v>
      </c>
      <c r="E11" s="5" t="s">
        <v>123</v>
      </c>
      <c r="F11" s="7" t="s">
        <v>123</v>
      </c>
      <c r="G11" s="5" t="s">
        <v>170</v>
      </c>
      <c r="H11" s="2">
        <f t="shared" si="0"/>
        <v>1</v>
      </c>
      <c r="I11" s="8">
        <v>62</v>
      </c>
      <c r="J11" s="9"/>
      <c r="K11" s="9"/>
      <c r="L11" s="9"/>
      <c r="M11" s="9"/>
      <c r="N11" s="9"/>
      <c r="O11" s="9"/>
      <c r="P11" s="9"/>
      <c r="Q11" s="9">
        <v>1</v>
      </c>
      <c r="R11" s="9"/>
      <c r="S11" s="9"/>
      <c r="T11" s="9"/>
      <c r="U11" s="9"/>
      <c r="V11" s="9"/>
      <c r="W11" s="9"/>
      <c r="X11" s="9"/>
      <c r="Y11" s="10"/>
    </row>
    <row r="12" spans="1:25" s="1" customFormat="1" ht="150" customHeight="1">
      <c r="A12" s="13" t="s">
        <v>26</v>
      </c>
      <c r="B12" s="5" t="s">
        <v>255</v>
      </c>
      <c r="C12" s="5"/>
      <c r="D12" s="5" t="s">
        <v>36</v>
      </c>
      <c r="E12" s="5" t="s">
        <v>118</v>
      </c>
      <c r="F12" s="7" t="s">
        <v>118</v>
      </c>
      <c r="G12" s="5" t="s">
        <v>172</v>
      </c>
      <c r="H12" s="2">
        <f t="shared" si="0"/>
        <v>1</v>
      </c>
      <c r="I12" s="8">
        <v>62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>
        <v>1</v>
      </c>
      <c r="U12" s="9"/>
      <c r="V12" s="9"/>
      <c r="W12" s="9"/>
      <c r="X12" s="9"/>
      <c r="Y12" s="10"/>
    </row>
    <row r="13" spans="1:25" s="1" customFormat="1" ht="150" customHeight="1">
      <c r="A13" s="13" t="s">
        <v>26</v>
      </c>
      <c r="B13" s="5" t="s">
        <v>255</v>
      </c>
      <c r="C13" s="5"/>
      <c r="D13" s="5" t="s">
        <v>37</v>
      </c>
      <c r="E13" s="5" t="s">
        <v>121</v>
      </c>
      <c r="F13" s="7" t="s">
        <v>121</v>
      </c>
      <c r="G13" s="5" t="s">
        <v>173</v>
      </c>
      <c r="H13" s="2">
        <f t="shared" si="0"/>
        <v>1</v>
      </c>
      <c r="I13" s="8">
        <v>50</v>
      </c>
      <c r="J13" s="9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10"/>
    </row>
    <row r="14" spans="1:25" s="1" customFormat="1" ht="150" customHeight="1">
      <c r="A14" s="13" t="s">
        <v>26</v>
      </c>
      <c r="B14" s="5" t="s">
        <v>255</v>
      </c>
      <c r="C14" s="5"/>
      <c r="D14" s="5" t="s">
        <v>38</v>
      </c>
      <c r="E14" s="5" t="s">
        <v>118</v>
      </c>
      <c r="F14" s="7" t="s">
        <v>118</v>
      </c>
      <c r="G14" s="5" t="s">
        <v>174</v>
      </c>
      <c r="H14" s="2">
        <f t="shared" si="0"/>
        <v>1</v>
      </c>
      <c r="I14" s="8">
        <v>50</v>
      </c>
      <c r="J14" s="9">
        <v>1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10"/>
    </row>
    <row r="15" spans="1:25" s="1" customFormat="1" ht="150" customHeight="1">
      <c r="A15" s="13" t="s">
        <v>41</v>
      </c>
      <c r="B15" s="5" t="s">
        <v>255</v>
      </c>
      <c r="C15" s="5"/>
      <c r="D15" s="5" t="s">
        <v>44</v>
      </c>
      <c r="E15" s="5" t="s">
        <v>127</v>
      </c>
      <c r="F15" s="7" t="s">
        <v>150</v>
      </c>
      <c r="G15" s="5" t="s">
        <v>179</v>
      </c>
      <c r="H15" s="2">
        <f t="shared" si="0"/>
        <v>1</v>
      </c>
      <c r="I15" s="8">
        <v>110</v>
      </c>
      <c r="J15" s="9"/>
      <c r="K15" s="9">
        <v>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0"/>
    </row>
    <row r="16" spans="1:25" s="1" customFormat="1" ht="150" customHeight="1">
      <c r="A16" s="13" t="s">
        <v>41</v>
      </c>
      <c r="B16" s="5" t="s">
        <v>255</v>
      </c>
      <c r="C16" s="5"/>
      <c r="D16" s="5" t="s">
        <v>45</v>
      </c>
      <c r="E16" s="5" t="s">
        <v>118</v>
      </c>
      <c r="F16" s="7" t="s">
        <v>118</v>
      </c>
      <c r="G16" s="5" t="s">
        <v>180</v>
      </c>
      <c r="H16" s="2">
        <f t="shared" si="0"/>
        <v>1</v>
      </c>
      <c r="I16" s="8">
        <v>84</v>
      </c>
      <c r="J16" s="9"/>
      <c r="K16" s="9"/>
      <c r="L16" s="9"/>
      <c r="M16" s="9"/>
      <c r="N16" s="9"/>
      <c r="O16" s="9"/>
      <c r="P16" s="9"/>
      <c r="Q16" s="9">
        <v>1</v>
      </c>
      <c r="R16" s="9"/>
      <c r="S16" s="9"/>
      <c r="T16" s="9"/>
      <c r="U16" s="9"/>
      <c r="V16" s="9"/>
      <c r="W16" s="9"/>
      <c r="X16" s="9"/>
      <c r="Y16" s="10"/>
    </row>
    <row r="17" spans="1:25" s="1" customFormat="1" ht="150" customHeight="1">
      <c r="A17" s="13" t="s">
        <v>41</v>
      </c>
      <c r="B17" s="5" t="s">
        <v>255</v>
      </c>
      <c r="C17" s="5"/>
      <c r="D17" s="5" t="s">
        <v>46</v>
      </c>
      <c r="E17" s="5" t="s">
        <v>128</v>
      </c>
      <c r="F17" s="7" t="s">
        <v>151</v>
      </c>
      <c r="G17" s="5" t="s">
        <v>181</v>
      </c>
      <c r="H17" s="2">
        <f t="shared" si="0"/>
        <v>1</v>
      </c>
      <c r="I17" s="8">
        <v>58</v>
      </c>
      <c r="J17" s="9"/>
      <c r="K17" s="9">
        <v>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10"/>
    </row>
    <row r="18" spans="1:25" s="1" customFormat="1" ht="150" customHeight="1">
      <c r="A18" s="13" t="s">
        <v>41</v>
      </c>
      <c r="B18" s="5" t="s">
        <v>255</v>
      </c>
      <c r="C18" s="5"/>
      <c r="D18" s="5" t="s">
        <v>47</v>
      </c>
      <c r="E18" s="5" t="s">
        <v>129</v>
      </c>
      <c r="F18" s="7" t="s">
        <v>152</v>
      </c>
      <c r="G18" s="5" t="s">
        <v>182</v>
      </c>
      <c r="H18" s="2">
        <f t="shared" si="0"/>
        <v>1</v>
      </c>
      <c r="I18" s="8">
        <v>54</v>
      </c>
      <c r="J18" s="9"/>
      <c r="K18" s="9">
        <v>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0"/>
    </row>
    <row r="19" spans="1:25" s="1" customFormat="1" ht="150" customHeight="1">
      <c r="A19" s="13" t="s">
        <v>41</v>
      </c>
      <c r="B19" s="5" t="s">
        <v>255</v>
      </c>
      <c r="C19" s="5"/>
      <c r="D19" s="5" t="s">
        <v>48</v>
      </c>
      <c r="E19" s="5" t="s">
        <v>118</v>
      </c>
      <c r="F19" s="7" t="s">
        <v>118</v>
      </c>
      <c r="G19" s="5" t="s">
        <v>183</v>
      </c>
      <c r="H19" s="2">
        <f t="shared" si="0"/>
        <v>1</v>
      </c>
      <c r="I19" s="8">
        <v>90</v>
      </c>
      <c r="J19" s="9"/>
      <c r="K19" s="9">
        <v>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0"/>
    </row>
    <row r="20" spans="1:25" s="1" customFormat="1" ht="150" customHeight="1">
      <c r="A20" s="13" t="s">
        <v>41</v>
      </c>
      <c r="B20" s="5" t="s">
        <v>255</v>
      </c>
      <c r="C20" s="5"/>
      <c r="D20" s="5" t="s">
        <v>50</v>
      </c>
      <c r="E20" s="5" t="s">
        <v>131</v>
      </c>
      <c r="F20" s="7" t="s">
        <v>131</v>
      </c>
      <c r="G20" s="5" t="s">
        <v>185</v>
      </c>
      <c r="H20" s="2">
        <f t="shared" si="0"/>
        <v>1</v>
      </c>
      <c r="I20" s="8">
        <v>54</v>
      </c>
      <c r="J20" s="9"/>
      <c r="K20" s="9"/>
      <c r="L20" s="9"/>
      <c r="M20" s="9"/>
      <c r="N20" s="9"/>
      <c r="O20" s="9"/>
      <c r="P20" s="9"/>
      <c r="Q20" s="9"/>
      <c r="R20" s="9"/>
      <c r="S20" s="9">
        <v>1</v>
      </c>
      <c r="T20" s="9"/>
      <c r="U20" s="9"/>
      <c r="V20" s="9"/>
      <c r="W20" s="9"/>
      <c r="X20" s="9"/>
      <c r="Y20" s="10"/>
    </row>
    <row r="21" spans="1:25" s="1" customFormat="1" ht="150" customHeight="1">
      <c r="A21" s="13" t="s">
        <v>41</v>
      </c>
      <c r="B21" s="5" t="s">
        <v>255</v>
      </c>
      <c r="C21" s="5"/>
      <c r="D21" s="5" t="s">
        <v>51</v>
      </c>
      <c r="E21" s="5" t="s">
        <v>118</v>
      </c>
      <c r="F21" s="7" t="s">
        <v>118</v>
      </c>
      <c r="G21" s="5" t="s">
        <v>186</v>
      </c>
      <c r="H21" s="2">
        <f t="shared" si="0"/>
        <v>1</v>
      </c>
      <c r="I21" s="8">
        <v>54</v>
      </c>
      <c r="J21" s="9"/>
      <c r="K21" s="9"/>
      <c r="L21" s="9"/>
      <c r="M21" s="9">
        <v>1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10"/>
    </row>
    <row r="22" spans="1:25" s="1" customFormat="1" ht="150" customHeight="1">
      <c r="A22" s="13" t="s">
        <v>41</v>
      </c>
      <c r="B22" s="5" t="s">
        <v>255</v>
      </c>
      <c r="C22" s="5"/>
      <c r="D22" s="5" t="s">
        <v>53</v>
      </c>
      <c r="E22" s="5" t="s">
        <v>124</v>
      </c>
      <c r="F22" s="7" t="s">
        <v>148</v>
      </c>
      <c r="G22" s="5" t="s">
        <v>188</v>
      </c>
      <c r="H22" s="2">
        <f t="shared" si="0"/>
        <v>1</v>
      </c>
      <c r="I22" s="8">
        <v>44</v>
      </c>
      <c r="J22" s="9"/>
      <c r="K22" s="9"/>
      <c r="L22" s="9"/>
      <c r="M22" s="9">
        <v>1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10"/>
    </row>
    <row r="23" spans="1:25" s="1" customFormat="1" ht="150" customHeight="1">
      <c r="A23" s="13" t="s">
        <v>54</v>
      </c>
      <c r="B23" s="5" t="s">
        <v>254</v>
      </c>
      <c r="C23" s="5"/>
      <c r="D23" s="5" t="s">
        <v>55</v>
      </c>
      <c r="E23" s="5" t="s">
        <v>126</v>
      </c>
      <c r="F23" s="7" t="s">
        <v>149</v>
      </c>
      <c r="G23" s="5" t="s">
        <v>189</v>
      </c>
      <c r="H23" s="2">
        <f t="shared" si="0"/>
        <v>1</v>
      </c>
      <c r="I23" s="8">
        <v>48</v>
      </c>
      <c r="J23" s="9"/>
      <c r="K23" s="9"/>
      <c r="L23" s="9"/>
      <c r="M23" s="9"/>
      <c r="N23" s="9"/>
      <c r="O23" s="9"/>
      <c r="P23" s="9"/>
      <c r="Q23" s="9"/>
      <c r="R23" s="9"/>
      <c r="S23" s="9"/>
      <c r="T23" s="9">
        <v>1</v>
      </c>
      <c r="U23" s="9"/>
      <c r="V23" s="9"/>
      <c r="W23" s="9"/>
      <c r="X23" s="9"/>
      <c r="Y23" s="10"/>
    </row>
    <row r="24" spans="1:25" s="1" customFormat="1" ht="150" customHeight="1">
      <c r="A24" s="13" t="s">
        <v>54</v>
      </c>
      <c r="B24" s="5" t="s">
        <v>255</v>
      </c>
      <c r="C24" s="5"/>
      <c r="D24" s="5" t="s">
        <v>57</v>
      </c>
      <c r="E24" s="5" t="s">
        <v>118</v>
      </c>
      <c r="F24" s="7" t="s">
        <v>118</v>
      </c>
      <c r="G24" s="5" t="s">
        <v>191</v>
      </c>
      <c r="H24" s="2">
        <f t="shared" si="0"/>
        <v>1</v>
      </c>
      <c r="I24" s="8">
        <v>50</v>
      </c>
      <c r="J24" s="9">
        <v>1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10"/>
    </row>
    <row r="25" spans="1:25" s="1" customFormat="1" ht="150" customHeight="1">
      <c r="A25" s="13" t="s">
        <v>58</v>
      </c>
      <c r="B25" s="5" t="s">
        <v>254</v>
      </c>
      <c r="C25" s="5"/>
      <c r="D25" s="5" t="s">
        <v>59</v>
      </c>
      <c r="E25" s="5" t="s">
        <v>121</v>
      </c>
      <c r="F25" s="7" t="s">
        <v>121</v>
      </c>
      <c r="G25" s="5" t="s">
        <v>192</v>
      </c>
      <c r="H25" s="2">
        <f t="shared" si="0"/>
        <v>1</v>
      </c>
      <c r="I25" s="8">
        <v>30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>
        <v>1</v>
      </c>
      <c r="Y25" s="10"/>
    </row>
    <row r="26" spans="1:25" s="1" customFormat="1" ht="150" customHeight="1">
      <c r="A26" s="13" t="s">
        <v>58</v>
      </c>
      <c r="B26" s="5" t="s">
        <v>255</v>
      </c>
      <c r="C26" s="5"/>
      <c r="D26" s="5" t="s">
        <v>62</v>
      </c>
      <c r="E26" s="5" t="s">
        <v>131</v>
      </c>
      <c r="F26" s="7" t="s">
        <v>131</v>
      </c>
      <c r="G26" s="5" t="s">
        <v>195</v>
      </c>
      <c r="H26" s="2">
        <f t="shared" si="0"/>
        <v>1</v>
      </c>
      <c r="I26" s="8">
        <v>46</v>
      </c>
      <c r="J26" s="9"/>
      <c r="K26" s="9"/>
      <c r="L26" s="9"/>
      <c r="M26" s="9">
        <v>1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10"/>
    </row>
    <row r="27" spans="1:25" s="1" customFormat="1" ht="150" customHeight="1">
      <c r="A27" s="13" t="s">
        <v>73</v>
      </c>
      <c r="B27" s="5" t="s">
        <v>255</v>
      </c>
      <c r="C27" s="5"/>
      <c r="D27" s="5" t="s">
        <v>75</v>
      </c>
      <c r="E27" s="5" t="s">
        <v>118</v>
      </c>
      <c r="F27" s="7" t="s">
        <v>118</v>
      </c>
      <c r="G27" s="5" t="s">
        <v>206</v>
      </c>
      <c r="H27" s="2">
        <f t="shared" si="0"/>
        <v>1</v>
      </c>
      <c r="I27" s="8">
        <v>38</v>
      </c>
      <c r="J27" s="9">
        <v>1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10"/>
    </row>
    <row r="28" spans="1:25" s="1" customFormat="1" ht="150" customHeight="1">
      <c r="A28" s="13" t="s">
        <v>73</v>
      </c>
      <c r="B28" s="5" t="s">
        <v>255</v>
      </c>
      <c r="C28" s="5"/>
      <c r="D28" s="5" t="s">
        <v>76</v>
      </c>
      <c r="E28" s="5" t="s">
        <v>137</v>
      </c>
      <c r="F28" s="7" t="s">
        <v>137</v>
      </c>
      <c r="G28" s="5" t="s">
        <v>207</v>
      </c>
      <c r="H28" s="2">
        <f t="shared" si="0"/>
        <v>0</v>
      </c>
      <c r="I28" s="8">
        <v>42</v>
      </c>
      <c r="J28" s="9"/>
      <c r="K28" s="9">
        <v>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10"/>
    </row>
    <row r="29" spans="1:25" s="1" customFormat="1" ht="150" customHeight="1">
      <c r="A29" s="13" t="s">
        <v>73</v>
      </c>
      <c r="B29" s="5" t="s">
        <v>255</v>
      </c>
      <c r="C29" s="5"/>
      <c r="D29" s="5" t="s">
        <v>78</v>
      </c>
      <c r="E29" s="5" t="s">
        <v>139</v>
      </c>
      <c r="F29" s="7" t="s">
        <v>158</v>
      </c>
      <c r="G29" s="5" t="s">
        <v>209</v>
      </c>
      <c r="H29" s="2">
        <f t="shared" si="0"/>
        <v>1</v>
      </c>
      <c r="I29" s="8">
        <v>36</v>
      </c>
      <c r="J29" s="9">
        <v>1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10"/>
    </row>
    <row r="30" spans="1:25" s="1" customFormat="1" ht="150" customHeight="1">
      <c r="A30" s="13" t="s">
        <v>73</v>
      </c>
      <c r="B30" s="5" t="s">
        <v>255</v>
      </c>
      <c r="C30" s="5"/>
      <c r="D30" s="5" t="s">
        <v>79</v>
      </c>
      <c r="E30" s="5" t="s">
        <v>140</v>
      </c>
      <c r="F30" s="7" t="s">
        <v>159</v>
      </c>
      <c r="G30" s="5" t="s">
        <v>210</v>
      </c>
      <c r="H30" s="2">
        <f t="shared" si="0"/>
        <v>0</v>
      </c>
      <c r="I30" s="8">
        <v>38</v>
      </c>
      <c r="J30" s="9"/>
      <c r="K30" s="9">
        <v>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10"/>
    </row>
    <row r="31" spans="1:25" s="1" customFormat="1" ht="150" customHeight="1">
      <c r="A31" s="13" t="s">
        <v>80</v>
      </c>
      <c r="B31" s="5" t="s">
        <v>255</v>
      </c>
      <c r="C31" s="5"/>
      <c r="D31" s="5" t="s">
        <v>81</v>
      </c>
      <c r="E31" s="5" t="s">
        <v>118</v>
      </c>
      <c r="F31" s="7" t="s">
        <v>118</v>
      </c>
      <c r="G31" s="5" t="s">
        <v>211</v>
      </c>
      <c r="H31" s="2">
        <f t="shared" si="0"/>
        <v>1</v>
      </c>
      <c r="I31" s="8">
        <v>106</v>
      </c>
      <c r="J31" s="9"/>
      <c r="K31" s="9">
        <v>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10"/>
    </row>
    <row r="32" spans="1:25" s="1" customFormat="1" ht="150" customHeight="1">
      <c r="A32" s="13" t="s">
        <v>80</v>
      </c>
      <c r="B32" s="5" t="s">
        <v>255</v>
      </c>
      <c r="C32" s="5"/>
      <c r="D32" s="5" t="s">
        <v>82</v>
      </c>
      <c r="E32" s="5" t="s">
        <v>118</v>
      </c>
      <c r="F32" s="7" t="s">
        <v>118</v>
      </c>
      <c r="G32" s="5" t="s">
        <v>212</v>
      </c>
      <c r="H32" s="2">
        <f t="shared" si="0"/>
        <v>0</v>
      </c>
      <c r="I32" s="8">
        <v>78</v>
      </c>
      <c r="J32" s="9"/>
      <c r="K32" s="9"/>
      <c r="L32" s="9"/>
      <c r="M32" s="9">
        <v>0</v>
      </c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10"/>
    </row>
    <row r="33" spans="1:25" s="1" customFormat="1" ht="150" customHeight="1">
      <c r="A33" s="13" t="s">
        <v>80</v>
      </c>
      <c r="B33" s="5" t="s">
        <v>255</v>
      </c>
      <c r="C33" s="5"/>
      <c r="D33" s="5" t="s">
        <v>83</v>
      </c>
      <c r="E33" s="5" t="s">
        <v>118</v>
      </c>
      <c r="F33" s="7" t="s">
        <v>118</v>
      </c>
      <c r="G33" s="5" t="s">
        <v>213</v>
      </c>
      <c r="H33" s="2">
        <f t="shared" si="0"/>
        <v>1</v>
      </c>
      <c r="I33" s="8">
        <v>74</v>
      </c>
      <c r="J33" s="9">
        <v>1</v>
      </c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10"/>
    </row>
    <row r="34" spans="1:25" s="1" customFormat="1" ht="150" customHeight="1">
      <c r="A34" s="13" t="s">
        <v>80</v>
      </c>
      <c r="B34" s="5" t="s">
        <v>255</v>
      </c>
      <c r="C34" s="5"/>
      <c r="D34" s="5" t="s">
        <v>84</v>
      </c>
      <c r="E34" s="5" t="s">
        <v>141</v>
      </c>
      <c r="F34" s="7" t="s">
        <v>131</v>
      </c>
      <c r="G34" s="5" t="s">
        <v>214</v>
      </c>
      <c r="H34" s="2">
        <f t="shared" si="0"/>
        <v>1</v>
      </c>
      <c r="I34" s="8">
        <v>78</v>
      </c>
      <c r="J34" s="9">
        <v>1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10"/>
    </row>
    <row r="35" spans="1:25" s="1" customFormat="1" ht="150" customHeight="1">
      <c r="A35" s="13" t="s">
        <v>80</v>
      </c>
      <c r="B35" s="5" t="s">
        <v>255</v>
      </c>
      <c r="C35" s="5"/>
      <c r="D35" s="5" t="s">
        <v>85</v>
      </c>
      <c r="E35" s="5" t="s">
        <v>118</v>
      </c>
      <c r="F35" s="7" t="s">
        <v>118</v>
      </c>
      <c r="G35" s="5" t="s">
        <v>215</v>
      </c>
      <c r="H35" s="2">
        <f t="shared" si="0"/>
        <v>1</v>
      </c>
      <c r="I35" s="8">
        <v>62</v>
      </c>
      <c r="J35" s="9"/>
      <c r="K35" s="9"/>
      <c r="L35" s="9"/>
      <c r="M35" s="9"/>
      <c r="N35" s="9"/>
      <c r="O35" s="9"/>
      <c r="P35" s="9"/>
      <c r="Q35" s="9"/>
      <c r="R35" s="9"/>
      <c r="S35" s="9">
        <v>1</v>
      </c>
      <c r="T35" s="9"/>
      <c r="U35" s="9"/>
      <c r="V35" s="9"/>
      <c r="W35" s="9"/>
      <c r="X35" s="9"/>
      <c r="Y35" s="10"/>
    </row>
    <row r="36" spans="1:25" s="1" customFormat="1" ht="150" customHeight="1">
      <c r="A36" s="13" t="s">
        <v>80</v>
      </c>
      <c r="B36" s="5" t="s">
        <v>255</v>
      </c>
      <c r="C36" s="5"/>
      <c r="D36" s="5" t="s">
        <v>85</v>
      </c>
      <c r="E36" s="5" t="s">
        <v>131</v>
      </c>
      <c r="F36" s="7" t="s">
        <v>131</v>
      </c>
      <c r="G36" s="5" t="s">
        <v>215</v>
      </c>
      <c r="H36" s="2">
        <f t="shared" si="0"/>
        <v>1</v>
      </c>
      <c r="I36" s="8">
        <v>62</v>
      </c>
      <c r="J36" s="9">
        <v>1</v>
      </c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10"/>
    </row>
    <row r="37" spans="1:25" s="1" customFormat="1" ht="150" customHeight="1">
      <c r="A37" s="13" t="s">
        <v>80</v>
      </c>
      <c r="B37" s="5" t="s">
        <v>255</v>
      </c>
      <c r="C37" s="5"/>
      <c r="D37" s="5" t="s">
        <v>86</v>
      </c>
      <c r="E37" s="5" t="s">
        <v>118</v>
      </c>
      <c r="F37" s="7" t="s">
        <v>118</v>
      </c>
      <c r="G37" s="5" t="s">
        <v>216</v>
      </c>
      <c r="H37" s="2">
        <f t="shared" si="0"/>
        <v>0</v>
      </c>
      <c r="I37" s="8">
        <v>66</v>
      </c>
      <c r="J37" s="9">
        <v>0</v>
      </c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10"/>
    </row>
    <row r="38" spans="1:25" s="1" customFormat="1" ht="150" customHeight="1">
      <c r="A38" s="13" t="s">
        <v>80</v>
      </c>
      <c r="B38" s="5" t="s">
        <v>255</v>
      </c>
      <c r="C38" s="5"/>
      <c r="D38" s="5" t="s">
        <v>87</v>
      </c>
      <c r="E38" s="5" t="s">
        <v>118</v>
      </c>
      <c r="F38" s="7" t="s">
        <v>118</v>
      </c>
      <c r="G38" s="5" t="s">
        <v>217</v>
      </c>
      <c r="H38" s="2">
        <f t="shared" ref="H38:H60" si="1">SUM(J38:X38)</f>
        <v>1</v>
      </c>
      <c r="I38" s="8">
        <v>66</v>
      </c>
      <c r="J38" s="9">
        <v>1</v>
      </c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10"/>
    </row>
    <row r="39" spans="1:25" s="1" customFormat="1" ht="150" customHeight="1">
      <c r="A39" s="13" t="s">
        <v>80</v>
      </c>
      <c r="B39" s="5" t="s">
        <v>255</v>
      </c>
      <c r="C39" s="5"/>
      <c r="D39" s="5" t="s">
        <v>89</v>
      </c>
      <c r="E39" s="5" t="s">
        <v>142</v>
      </c>
      <c r="F39" s="7" t="s">
        <v>142</v>
      </c>
      <c r="G39" s="5" t="s">
        <v>219</v>
      </c>
      <c r="H39" s="2">
        <f t="shared" si="1"/>
        <v>1</v>
      </c>
      <c r="I39" s="8">
        <v>54</v>
      </c>
      <c r="J39" s="9"/>
      <c r="K39" s="9"/>
      <c r="L39" s="9"/>
      <c r="M39" s="9">
        <v>1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10"/>
    </row>
    <row r="40" spans="1:25" s="1" customFormat="1" ht="150" customHeight="1">
      <c r="A40" s="13" t="s">
        <v>80</v>
      </c>
      <c r="B40" s="5" t="s">
        <v>255</v>
      </c>
      <c r="C40" s="5"/>
      <c r="D40" s="5" t="s">
        <v>90</v>
      </c>
      <c r="E40" s="5" t="s">
        <v>125</v>
      </c>
      <c r="F40" s="7" t="s">
        <v>125</v>
      </c>
      <c r="G40" s="5" t="s">
        <v>220</v>
      </c>
      <c r="H40" s="2">
        <f t="shared" si="1"/>
        <v>1</v>
      </c>
      <c r="I40" s="8">
        <v>54</v>
      </c>
      <c r="J40" s="9"/>
      <c r="K40" s="9"/>
      <c r="L40" s="9"/>
      <c r="M40" s="9">
        <v>1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10"/>
    </row>
    <row r="41" spans="1:25" s="1" customFormat="1" ht="150" customHeight="1">
      <c r="A41" s="13" t="s">
        <v>80</v>
      </c>
      <c r="B41" s="5" t="s">
        <v>255</v>
      </c>
      <c r="C41" s="5"/>
      <c r="D41" s="5" t="s">
        <v>91</v>
      </c>
      <c r="E41" s="5" t="s">
        <v>256</v>
      </c>
      <c r="F41" s="7" t="s">
        <v>154</v>
      </c>
      <c r="G41" s="5" t="s">
        <v>221</v>
      </c>
      <c r="H41" s="2">
        <f t="shared" si="1"/>
        <v>1</v>
      </c>
      <c r="I41" s="8">
        <v>66</v>
      </c>
      <c r="J41" s="9"/>
      <c r="K41" s="9"/>
      <c r="L41" s="9"/>
      <c r="M41" s="9"/>
      <c r="N41" s="9"/>
      <c r="O41" s="9"/>
      <c r="P41" s="9"/>
      <c r="Q41" s="9">
        <v>1</v>
      </c>
      <c r="R41" s="9"/>
      <c r="S41" s="9"/>
      <c r="T41" s="9"/>
      <c r="U41" s="9"/>
      <c r="V41" s="9"/>
      <c r="W41" s="9"/>
      <c r="X41" s="9"/>
      <c r="Y41" s="10"/>
    </row>
    <row r="42" spans="1:25" s="1" customFormat="1" ht="150" customHeight="1">
      <c r="A42" s="13" t="s">
        <v>80</v>
      </c>
      <c r="B42" s="5" t="s">
        <v>255</v>
      </c>
      <c r="C42" s="5"/>
      <c r="D42" s="5" t="s">
        <v>92</v>
      </c>
      <c r="E42" s="5" t="s">
        <v>118</v>
      </c>
      <c r="F42" s="7" t="s">
        <v>118</v>
      </c>
      <c r="G42" s="5" t="s">
        <v>222</v>
      </c>
      <c r="H42" s="2">
        <f t="shared" si="1"/>
        <v>1</v>
      </c>
      <c r="I42" s="8">
        <v>62</v>
      </c>
      <c r="J42" s="9"/>
      <c r="K42" s="9"/>
      <c r="L42" s="9"/>
      <c r="M42" s="9"/>
      <c r="N42" s="9"/>
      <c r="O42" s="9"/>
      <c r="P42" s="9"/>
      <c r="Q42" s="9"/>
      <c r="R42" s="9"/>
      <c r="S42" s="9">
        <v>1</v>
      </c>
      <c r="T42" s="9"/>
      <c r="U42" s="9"/>
      <c r="V42" s="9"/>
      <c r="W42" s="9"/>
      <c r="X42" s="9"/>
      <c r="Y42" s="10"/>
    </row>
    <row r="43" spans="1:25" s="1" customFormat="1" ht="150" customHeight="1">
      <c r="A43" s="13" t="s">
        <v>80</v>
      </c>
      <c r="B43" s="5" t="s">
        <v>255</v>
      </c>
      <c r="C43" s="5"/>
      <c r="D43" s="5" t="s">
        <v>93</v>
      </c>
      <c r="E43" s="5" t="s">
        <v>118</v>
      </c>
      <c r="F43" s="7" t="s">
        <v>118</v>
      </c>
      <c r="G43" s="5" t="s">
        <v>223</v>
      </c>
      <c r="H43" s="2">
        <f t="shared" si="1"/>
        <v>0</v>
      </c>
      <c r="I43" s="8">
        <v>68</v>
      </c>
      <c r="J43" s="9"/>
      <c r="K43" s="9"/>
      <c r="L43" s="9"/>
      <c r="M43" s="9">
        <v>0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10"/>
    </row>
    <row r="44" spans="1:25" s="1" customFormat="1" ht="150" customHeight="1">
      <c r="A44" s="13" t="s">
        <v>80</v>
      </c>
      <c r="B44" s="5" t="s">
        <v>255</v>
      </c>
      <c r="C44" s="5"/>
      <c r="D44" s="5" t="s">
        <v>94</v>
      </c>
      <c r="E44" s="5" t="s">
        <v>118</v>
      </c>
      <c r="F44" s="7" t="s">
        <v>118</v>
      </c>
      <c r="G44" s="5" t="s">
        <v>224</v>
      </c>
      <c r="H44" s="2">
        <f t="shared" si="1"/>
        <v>1</v>
      </c>
      <c r="I44" s="8">
        <v>106</v>
      </c>
      <c r="J44" s="9"/>
      <c r="K44" s="9">
        <v>1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10"/>
    </row>
    <row r="45" spans="1:25" s="1" customFormat="1" ht="150" customHeight="1">
      <c r="A45" s="13" t="s">
        <v>80</v>
      </c>
      <c r="B45" s="5" t="s">
        <v>255</v>
      </c>
      <c r="C45" s="5"/>
      <c r="D45" s="5" t="s">
        <v>97</v>
      </c>
      <c r="E45" s="5" t="s">
        <v>118</v>
      </c>
      <c r="F45" s="7" t="s">
        <v>118</v>
      </c>
      <c r="G45" s="5" t="s">
        <v>226</v>
      </c>
      <c r="H45" s="2">
        <f t="shared" si="1"/>
        <v>1</v>
      </c>
      <c r="I45" s="8">
        <v>68</v>
      </c>
      <c r="J45" s="9"/>
      <c r="K45" s="9"/>
      <c r="L45" s="9"/>
      <c r="M45" s="9"/>
      <c r="N45" s="9"/>
      <c r="O45" s="9"/>
      <c r="P45" s="9"/>
      <c r="Q45" s="9"/>
      <c r="R45" s="9"/>
      <c r="S45" s="9">
        <v>1</v>
      </c>
      <c r="T45" s="9"/>
      <c r="U45" s="9"/>
      <c r="V45" s="9"/>
      <c r="W45" s="9"/>
      <c r="X45" s="9"/>
      <c r="Y45" s="10"/>
    </row>
    <row r="46" spans="1:25" s="1" customFormat="1" ht="150" customHeight="1">
      <c r="A46" s="13" t="s">
        <v>80</v>
      </c>
      <c r="B46" s="5" t="s">
        <v>255</v>
      </c>
      <c r="C46" s="5"/>
      <c r="D46" s="5" t="s">
        <v>98</v>
      </c>
      <c r="E46" s="5" t="s">
        <v>118</v>
      </c>
      <c r="F46" s="7" t="s">
        <v>118</v>
      </c>
      <c r="G46" s="5" t="s">
        <v>227</v>
      </c>
      <c r="H46" s="2">
        <f t="shared" si="1"/>
        <v>1</v>
      </c>
      <c r="I46" s="8">
        <v>58</v>
      </c>
      <c r="J46" s="9"/>
      <c r="K46" s="9">
        <v>1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10"/>
    </row>
    <row r="47" spans="1:25" s="1" customFormat="1" ht="150" customHeight="1">
      <c r="A47" s="13" t="s">
        <v>80</v>
      </c>
      <c r="B47" s="5" t="s">
        <v>255</v>
      </c>
      <c r="C47" s="5"/>
      <c r="D47" s="5" t="s">
        <v>101</v>
      </c>
      <c r="E47" s="5" t="s">
        <v>118</v>
      </c>
      <c r="F47" s="7" t="s">
        <v>118</v>
      </c>
      <c r="G47" s="5" t="s">
        <v>229</v>
      </c>
      <c r="H47" s="2">
        <f t="shared" si="1"/>
        <v>1</v>
      </c>
      <c r="I47" s="8">
        <v>42</v>
      </c>
      <c r="J47" s="9">
        <v>1</v>
      </c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10"/>
    </row>
    <row r="48" spans="1:25" s="1" customFormat="1" ht="150" customHeight="1">
      <c r="A48" s="13" t="s">
        <v>80</v>
      </c>
      <c r="B48" s="5" t="s">
        <v>255</v>
      </c>
      <c r="C48" s="5"/>
      <c r="D48" s="5" t="s">
        <v>102</v>
      </c>
      <c r="E48" s="5" t="s">
        <v>132</v>
      </c>
      <c r="F48" s="7" t="s">
        <v>132</v>
      </c>
      <c r="G48" s="5" t="s">
        <v>230</v>
      </c>
      <c r="H48" s="2">
        <f t="shared" si="1"/>
        <v>1</v>
      </c>
      <c r="I48" s="8">
        <v>58</v>
      </c>
      <c r="J48" s="9">
        <v>1</v>
      </c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10"/>
    </row>
    <row r="49" spans="1:25" s="1" customFormat="1" ht="150" customHeight="1">
      <c r="A49" s="13" t="s">
        <v>80</v>
      </c>
      <c r="B49" s="5" t="s">
        <v>255</v>
      </c>
      <c r="C49" s="5"/>
      <c r="D49" s="5" t="s">
        <v>103</v>
      </c>
      <c r="E49" s="5" t="s">
        <v>143</v>
      </c>
      <c r="F49" s="7" t="s">
        <v>143</v>
      </c>
      <c r="G49" s="5" t="s">
        <v>231</v>
      </c>
      <c r="H49" s="2">
        <f t="shared" si="1"/>
        <v>0</v>
      </c>
      <c r="I49" s="8">
        <v>46</v>
      </c>
      <c r="J49" s="9">
        <v>0</v>
      </c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10"/>
    </row>
    <row r="50" spans="1:25" s="1" customFormat="1" ht="150" customHeight="1">
      <c r="A50" s="13" t="s">
        <v>80</v>
      </c>
      <c r="B50" s="5" t="s">
        <v>255</v>
      </c>
      <c r="C50" s="5"/>
      <c r="D50" s="5" t="s">
        <v>104</v>
      </c>
      <c r="E50" s="5" t="s">
        <v>133</v>
      </c>
      <c r="F50" s="7" t="s">
        <v>133</v>
      </c>
      <c r="G50" s="5" t="s">
        <v>232</v>
      </c>
      <c r="H50" s="2">
        <f t="shared" si="1"/>
        <v>1</v>
      </c>
      <c r="I50" s="8">
        <v>50</v>
      </c>
      <c r="J50" s="9">
        <v>1</v>
      </c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10">
        <v>35</v>
      </c>
    </row>
    <row r="51" spans="1:25" s="1" customFormat="1" ht="150" customHeight="1">
      <c r="A51" s="13" t="s">
        <v>105</v>
      </c>
      <c r="B51" s="5" t="s">
        <v>255</v>
      </c>
      <c r="C51" s="5"/>
      <c r="D51" s="5" t="s">
        <v>107</v>
      </c>
      <c r="E51" s="5" t="s">
        <v>118</v>
      </c>
      <c r="F51" s="7" t="s">
        <v>118</v>
      </c>
      <c r="G51" s="5" t="s">
        <v>234</v>
      </c>
      <c r="H51" s="2">
        <f t="shared" si="1"/>
        <v>1</v>
      </c>
      <c r="I51" s="8">
        <v>59.6</v>
      </c>
      <c r="J51" s="9">
        <v>1</v>
      </c>
      <c r="K51" s="9">
        <v>0</v>
      </c>
      <c r="L51" s="9"/>
      <c r="M51" s="9"/>
      <c r="N51" s="9"/>
      <c r="O51" s="9">
        <v>0</v>
      </c>
      <c r="P51" s="9"/>
      <c r="Q51" s="9"/>
      <c r="R51" s="9"/>
      <c r="S51" s="9"/>
      <c r="T51" s="9"/>
      <c r="U51" s="9"/>
      <c r="V51" s="9"/>
      <c r="W51" s="9"/>
      <c r="X51" s="9"/>
      <c r="Y51" s="10"/>
    </row>
    <row r="52" spans="1:25" s="1" customFormat="1" ht="150" customHeight="1">
      <c r="A52" s="13" t="s">
        <v>21</v>
      </c>
      <c r="B52" s="5" t="s">
        <v>255</v>
      </c>
      <c r="C52" s="5"/>
      <c r="D52" s="5" t="s">
        <v>24</v>
      </c>
      <c r="E52" s="5" t="s">
        <v>118</v>
      </c>
      <c r="F52" s="7" t="s">
        <v>118</v>
      </c>
      <c r="G52" s="5" t="s">
        <v>162</v>
      </c>
      <c r="H52" s="2">
        <f t="shared" si="1"/>
        <v>0</v>
      </c>
      <c r="I52" s="8">
        <v>50</v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10"/>
    </row>
    <row r="53" spans="1:25" s="1" customFormat="1" ht="150" customHeight="1">
      <c r="A53" s="13" t="s">
        <v>26</v>
      </c>
      <c r="B53" s="5" t="s">
        <v>255</v>
      </c>
      <c r="C53" s="5"/>
      <c r="D53" s="5" t="s">
        <v>32</v>
      </c>
      <c r="E53" s="5" t="s">
        <v>122</v>
      </c>
      <c r="F53" s="7" t="s">
        <v>147</v>
      </c>
      <c r="G53" s="5" t="s">
        <v>168</v>
      </c>
      <c r="H53" s="2">
        <f t="shared" si="1"/>
        <v>2</v>
      </c>
      <c r="I53" s="8">
        <v>62</v>
      </c>
      <c r="J53" s="9"/>
      <c r="K53" s="9"/>
      <c r="L53" s="9"/>
      <c r="M53" s="9"/>
      <c r="N53" s="9"/>
      <c r="O53" s="9"/>
      <c r="P53" s="9"/>
      <c r="Q53" s="9"/>
      <c r="R53" s="9"/>
      <c r="S53" s="9">
        <v>1</v>
      </c>
      <c r="T53" s="9">
        <v>1</v>
      </c>
      <c r="U53" s="9"/>
      <c r="V53" s="9"/>
      <c r="W53" s="9"/>
      <c r="X53" s="9"/>
      <c r="Y53" s="10"/>
    </row>
    <row r="54" spans="1:25" s="1" customFormat="1" ht="150" customHeight="1">
      <c r="A54" s="13" t="s">
        <v>41</v>
      </c>
      <c r="B54" s="5" t="s">
        <v>255</v>
      </c>
      <c r="C54" s="5"/>
      <c r="D54" s="5" t="s">
        <v>43</v>
      </c>
      <c r="E54" s="5" t="s">
        <v>118</v>
      </c>
      <c r="F54" s="7" t="s">
        <v>118</v>
      </c>
      <c r="G54" s="5" t="s">
        <v>178</v>
      </c>
      <c r="H54" s="2">
        <f t="shared" si="1"/>
        <v>2</v>
      </c>
      <c r="I54" s="8">
        <v>58</v>
      </c>
      <c r="J54" s="9"/>
      <c r="K54" s="9">
        <v>1</v>
      </c>
      <c r="L54" s="9">
        <v>1</v>
      </c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10"/>
    </row>
    <row r="55" spans="1:25" s="1" customFormat="1" ht="150" customHeight="1">
      <c r="A55" s="13" t="s">
        <v>54</v>
      </c>
      <c r="B55" s="5" t="s">
        <v>255</v>
      </c>
      <c r="C55" s="5"/>
      <c r="D55" s="5" t="s">
        <v>56</v>
      </c>
      <c r="E55" s="5" t="s">
        <v>118</v>
      </c>
      <c r="F55" s="7" t="s">
        <v>118</v>
      </c>
      <c r="G55" s="5" t="s">
        <v>190</v>
      </c>
      <c r="H55" s="2">
        <f t="shared" si="1"/>
        <v>2</v>
      </c>
      <c r="I55" s="8">
        <v>70</v>
      </c>
      <c r="J55" s="9"/>
      <c r="K55" s="9">
        <v>1</v>
      </c>
      <c r="L55" s="9"/>
      <c r="M55" s="9"/>
      <c r="N55" s="9"/>
      <c r="O55" s="9"/>
      <c r="P55" s="9"/>
      <c r="Q55" s="9"/>
      <c r="R55" s="9"/>
      <c r="S55" s="9">
        <v>1</v>
      </c>
      <c r="T55" s="9"/>
      <c r="U55" s="9"/>
      <c r="V55" s="9"/>
      <c r="W55" s="9"/>
      <c r="X55" s="9"/>
      <c r="Y55" s="10"/>
    </row>
    <row r="56" spans="1:25" s="1" customFormat="1" ht="150" customHeight="1">
      <c r="A56" s="13" t="s">
        <v>73</v>
      </c>
      <c r="B56" s="5" t="s">
        <v>254</v>
      </c>
      <c r="C56" s="5"/>
      <c r="D56" s="5" t="s">
        <v>74</v>
      </c>
      <c r="E56" s="5" t="s">
        <v>138</v>
      </c>
      <c r="F56" s="7" t="s">
        <v>157</v>
      </c>
      <c r="G56" s="5" t="s">
        <v>205</v>
      </c>
      <c r="H56" s="2">
        <f t="shared" si="1"/>
        <v>1</v>
      </c>
      <c r="I56" s="8">
        <v>34</v>
      </c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>
        <v>1</v>
      </c>
      <c r="Y56" s="10"/>
    </row>
    <row r="57" spans="1:25" s="1" customFormat="1" ht="150" customHeight="1">
      <c r="A57" s="13" t="s">
        <v>73</v>
      </c>
      <c r="B57" s="5" t="s">
        <v>255</v>
      </c>
      <c r="C57" s="5"/>
      <c r="D57" s="5" t="s">
        <v>77</v>
      </c>
      <c r="E57" s="5" t="s">
        <v>248</v>
      </c>
      <c r="F57" s="7" t="s">
        <v>248</v>
      </c>
      <c r="G57" s="5" t="s">
        <v>208</v>
      </c>
      <c r="H57" s="2">
        <f t="shared" si="1"/>
        <v>2</v>
      </c>
      <c r="I57" s="8">
        <v>46</v>
      </c>
      <c r="J57" s="9"/>
      <c r="K57" s="9"/>
      <c r="L57" s="9"/>
      <c r="M57" s="9"/>
      <c r="N57" s="9"/>
      <c r="O57" s="9">
        <v>1</v>
      </c>
      <c r="P57" s="9"/>
      <c r="Q57" s="9"/>
      <c r="R57" s="9"/>
      <c r="S57" s="9">
        <v>1</v>
      </c>
      <c r="T57" s="9"/>
      <c r="U57" s="9"/>
      <c r="V57" s="9"/>
      <c r="W57" s="9"/>
      <c r="X57" s="9"/>
      <c r="Y57" s="10"/>
    </row>
    <row r="58" spans="1:25" s="1" customFormat="1" ht="150" customHeight="1">
      <c r="A58" s="13" t="s">
        <v>80</v>
      </c>
      <c r="B58" s="5" t="s">
        <v>255</v>
      </c>
      <c r="C58" s="5"/>
      <c r="D58" s="5" t="s">
        <v>88</v>
      </c>
      <c r="E58" s="5" t="s">
        <v>142</v>
      </c>
      <c r="F58" s="7" t="s">
        <v>142</v>
      </c>
      <c r="G58" s="5" t="s">
        <v>218</v>
      </c>
      <c r="H58" s="2">
        <f t="shared" si="1"/>
        <v>2</v>
      </c>
      <c r="I58" s="8">
        <v>50</v>
      </c>
      <c r="J58" s="9"/>
      <c r="K58" s="9">
        <v>1</v>
      </c>
      <c r="L58" s="9"/>
      <c r="M58" s="9">
        <v>1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10"/>
    </row>
    <row r="59" spans="1:25" s="1" customFormat="1" ht="150" customHeight="1">
      <c r="A59" s="13" t="s">
        <v>80</v>
      </c>
      <c r="B59" s="5" t="s">
        <v>255</v>
      </c>
      <c r="C59" s="5"/>
      <c r="D59" s="5" t="s">
        <v>96</v>
      </c>
      <c r="E59" s="5" t="s">
        <v>118</v>
      </c>
      <c r="F59" s="7" t="s">
        <v>118</v>
      </c>
      <c r="G59" s="5" t="s">
        <v>225</v>
      </c>
      <c r="H59" s="2">
        <f t="shared" si="1"/>
        <v>2</v>
      </c>
      <c r="I59" s="8">
        <v>74</v>
      </c>
      <c r="J59" s="9">
        <v>1</v>
      </c>
      <c r="K59" s="9"/>
      <c r="L59" s="9"/>
      <c r="M59" s="9"/>
      <c r="N59" s="9"/>
      <c r="O59" s="9"/>
      <c r="P59" s="9"/>
      <c r="Q59" s="9"/>
      <c r="R59" s="9"/>
      <c r="S59" s="9"/>
      <c r="T59" s="9">
        <v>1</v>
      </c>
      <c r="U59" s="9"/>
      <c r="V59" s="9"/>
      <c r="W59" s="9"/>
      <c r="X59" s="9"/>
      <c r="Y59" s="10"/>
    </row>
    <row r="60" spans="1:25" s="1" customFormat="1" ht="150" customHeight="1">
      <c r="A60" s="5" t="s">
        <v>105</v>
      </c>
      <c r="B60" s="5" t="s">
        <v>254</v>
      </c>
      <c r="C60" s="5"/>
      <c r="D60" s="5" t="s">
        <v>106</v>
      </c>
      <c r="E60" s="5" t="s">
        <v>119</v>
      </c>
      <c r="F60" s="7" t="s">
        <v>146</v>
      </c>
      <c r="G60" s="5" t="s">
        <v>233</v>
      </c>
      <c r="H60" s="2">
        <f t="shared" si="1"/>
        <v>2</v>
      </c>
      <c r="I60" s="8">
        <v>47.6</v>
      </c>
      <c r="J60" s="9"/>
      <c r="K60" s="9"/>
      <c r="L60" s="9"/>
      <c r="M60" s="9"/>
      <c r="N60" s="9"/>
      <c r="O60" s="9"/>
      <c r="P60" s="9"/>
      <c r="Q60" s="9">
        <v>1</v>
      </c>
      <c r="R60" s="9"/>
      <c r="S60" s="9">
        <v>1</v>
      </c>
      <c r="T60" s="9"/>
      <c r="U60" s="9"/>
      <c r="V60" s="9"/>
      <c r="W60" s="9"/>
      <c r="X60" s="9"/>
      <c r="Y60" s="10"/>
    </row>
    <row r="61" spans="1:25" s="1" customFormat="1" ht="150" customHeight="1">
      <c r="A61" s="5"/>
      <c r="B61" s="5" t="s">
        <v>255</v>
      </c>
      <c r="C61" s="5"/>
      <c r="D61" s="5" t="s">
        <v>257</v>
      </c>
      <c r="E61" s="5" t="s">
        <v>143</v>
      </c>
      <c r="F61" s="7" t="s">
        <v>143</v>
      </c>
      <c r="G61" s="5"/>
      <c r="H61" s="2">
        <v>1</v>
      </c>
      <c r="I61" s="8"/>
      <c r="J61" s="9">
        <v>1</v>
      </c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12"/>
    </row>
    <row r="62" spans="1:25" ht="150" customHeight="1">
      <c r="A62" s="14"/>
      <c r="B62" s="15" t="s">
        <v>254</v>
      </c>
      <c r="C62" s="14"/>
      <c r="D62" s="16" t="s">
        <v>238</v>
      </c>
      <c r="E62" s="14" t="s">
        <v>239</v>
      </c>
      <c r="F62" s="14" t="s">
        <v>240</v>
      </c>
      <c r="G62" s="14"/>
      <c r="H62" s="2">
        <v>1</v>
      </c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>
        <v>1</v>
      </c>
      <c r="T62" s="14"/>
      <c r="U62" s="14"/>
      <c r="V62" s="14"/>
      <c r="W62" s="14"/>
      <c r="X62" s="14"/>
      <c r="Y62" s="11">
        <v>40</v>
      </c>
    </row>
    <row r="63" spans="1:25" ht="150" customHeight="1">
      <c r="A63" s="28"/>
      <c r="B63" s="28" t="s">
        <v>255</v>
      </c>
      <c r="C63"/>
      <c r="D63" s="28" t="s">
        <v>241</v>
      </c>
      <c r="E63" s="28" t="s">
        <v>132</v>
      </c>
      <c r="F63" s="28" t="s">
        <v>132</v>
      </c>
      <c r="G63" s="28"/>
      <c r="H63" s="29">
        <v>1</v>
      </c>
      <c r="I63" s="28"/>
      <c r="J63" s="28">
        <v>0</v>
      </c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</row>
    <row r="64" spans="1:25" ht="150" customHeight="1">
      <c r="A64" s="6"/>
      <c r="B64" s="6" t="s">
        <v>255</v>
      </c>
      <c r="C64" s="6"/>
      <c r="D64" s="6" t="s">
        <v>251</v>
      </c>
      <c r="E64" s="6" t="s">
        <v>132</v>
      </c>
      <c r="F64" s="6" t="s">
        <v>132</v>
      </c>
      <c r="G64" s="6" t="s">
        <v>237</v>
      </c>
      <c r="H64" s="6">
        <v>1</v>
      </c>
      <c r="I64" s="6"/>
      <c r="J64" s="6"/>
      <c r="K64" s="6">
        <v>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</sheetData>
  <mergeCells count="8">
    <mergeCell ref="F4:F5"/>
    <mergeCell ref="G4:G5"/>
    <mergeCell ref="J4:X4"/>
    <mergeCell ref="A4:A5"/>
    <mergeCell ref="B4:B5"/>
    <mergeCell ref="C4:C5"/>
    <mergeCell ref="D4:D5"/>
    <mergeCell ref="E4:E5"/>
  </mergeCells>
  <phoneticPr fontId="6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Packing List</vt:lpstr>
      <vt:lpstr>Unassorted Pcs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2020-05-17T10:11:14Z</cp:lastPrinted>
  <dcterms:created xsi:type="dcterms:W3CDTF">2020-01-14T10:37:45Z</dcterms:created>
  <dcterms:modified xsi:type="dcterms:W3CDTF">2021-02-22T20:00:21Z</dcterms:modified>
</cp:coreProperties>
</file>